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Raumentwicklung" sheetId="1" state="visible" r:id="rId2"/>
    <sheet name="technische Aspekte" sheetId="2" state="visible" r:id="rId3"/>
    <sheet name="Umweltschonung" sheetId="3" state="visible" r:id="rId4"/>
    <sheet name="Wirtschaftlichkeit Resultat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<sst xmlns="http://schemas.openxmlformats.org/spreadsheetml/2006/main" count="255" uniqueCount="100">
  <si>
    <t xml:space="preserve">Auswertung Pfeiler Raumentwicklung</t>
  </si>
  <si>
    <t xml:space="preserve">Projektname / SÜL Nr.:</t>
  </si>
  <si>
    <t xml:space="preserve">611 Niederwil-Obfelden</t>
  </si>
  <si>
    <t xml:space="preserve">Korridorvariante: </t>
  </si>
  <si>
    <t xml:space="preserve">Freileitung Reusstal</t>
  </si>
  <si>
    <t xml:space="preserve">Teilverkabelung BLN</t>
  </si>
  <si>
    <t xml:space="preserve">Teilverkabelung Fischbach-Gö</t>
  </si>
  <si>
    <t xml:space="preserve">Vollverkabelung Reusstal</t>
  </si>
  <si>
    <t xml:space="preserve">Vollverkabelung Bünztal</t>
  </si>
  <si>
    <t xml:space="preserve">Kriteriengruppe</t>
  </si>
  <si>
    <t xml:space="preserve">Kriterien</t>
  </si>
  <si>
    <t xml:space="preserve">Gewichtung</t>
  </si>
  <si>
    <t xml:space="preserve">nK = neuer Korridor   Lrück = Leitungs- rückbauten</t>
  </si>
  <si>
    <t xml:space="preserve">Bewertung</t>
  </si>
  <si>
    <t xml:space="preserve">Summe Bewertung pro Kriterium mal Gewichtung</t>
  </si>
  <si>
    <t xml:space="preserve">Summe pro Kriterien-gruppe</t>
  </si>
  <si>
    <t xml:space="preserve">Res-sourcen schonen</t>
  </si>
  <si>
    <t xml:space="preserve">Bündelung der elektrischen Leitungen untereinander</t>
  </si>
  <si>
    <t xml:space="preserve">nK</t>
  </si>
  <si>
    <t xml:space="preserve">Lrück</t>
  </si>
  <si>
    <t xml:space="preserve">Bündelung mit anderen linearen Infrastrukturen</t>
  </si>
  <si>
    <t xml:space="preserve">Landbeanspruchung oder -beeinträchtigung</t>
  </si>
  <si>
    <t xml:space="preserve">Siedlungsraum schützen</t>
  </si>
  <si>
    <t xml:space="preserve">Auswirkungen auf das Siedlungsgebiet / bestehende Bauzone</t>
  </si>
  <si>
    <t xml:space="preserve">Auswirkungen auf die Wohnqualität</t>
  </si>
  <si>
    <t xml:space="preserve">Konflikte mit Naherholungsgebieten </t>
  </si>
  <si>
    <t xml:space="preserve">Konflikte mit Ortsbildschutz / Denkmalpflege</t>
  </si>
  <si>
    <t xml:space="preserve">Konflikte mit archäologisch interessanten Objekten sowie IVS</t>
  </si>
  <si>
    <t xml:space="preserve">Auswirkungen auf touristische Attraktivität</t>
  </si>
  <si>
    <t xml:space="preserve">Planungs-ziele der räumlichen Entwick-lung berück-sichtigen</t>
  </si>
  <si>
    <t xml:space="preserve">Übereinstimmung mit überörtlichen Planungen</t>
  </si>
  <si>
    <t xml:space="preserve">Übereinstimmung mit den Planungen des Bundes</t>
  </si>
  <si>
    <t xml:space="preserve">Übereinstimmung mit kommunalen Nutzungsplänen/Entwicklungskonzepten</t>
  </si>
  <si>
    <t xml:space="preserve">Auswertung Pfeiler technische Aspekte</t>
  </si>
  <si>
    <t xml:space="preserve">Projektname/SÜL Nr.:</t>
  </si>
  <si>
    <t xml:space="preserve">Netzbetrieb</t>
  </si>
  <si>
    <t xml:space="preserve">Erhöhung der N-1 Sicherheit</t>
  </si>
  <si>
    <t xml:space="preserve">lokale Blindleistungskompensation</t>
  </si>
  <si>
    <t xml:space="preserve">Einfluss auf die Netzdynamik (transiente Vorgänge und Resonanzen)</t>
  </si>
  <si>
    <t xml:space="preserve">Zuverlässig-keit  /  Sicherheit</t>
  </si>
  <si>
    <t xml:space="preserve">Nichtverfügbarkeit</t>
  </si>
  <si>
    <t xml:space="preserve">Gefährdung durch Naturgefahren und Witterungseinflüsse</t>
  </si>
  <si>
    <t xml:space="preserve">Gefährdung durch Dritte</t>
  </si>
  <si>
    <t xml:space="preserve">Lebens-zyklus</t>
  </si>
  <si>
    <t xml:space="preserve">Energieverluste</t>
  </si>
  <si>
    <t xml:space="preserve">Ökobilanzierung</t>
  </si>
  <si>
    <t xml:space="preserve">Auswertung Pfeiler Umweltschonung</t>
  </si>
  <si>
    <t xml:space="preserve">nK = neuer Korridor  Lrück = Leitungs- rückbauten</t>
  </si>
  <si>
    <t xml:space="preserve">Immis-sions-schutz</t>
  </si>
  <si>
    <t xml:space="preserve">Nichtionisierende Strahlung</t>
  </si>
  <si>
    <t xml:space="preserve">Lärm</t>
  </si>
  <si>
    <t xml:space="preserve">Land-schafts-schutz</t>
  </si>
  <si>
    <t xml:space="preserve">Moorlandschaften (ML)</t>
  </si>
  <si>
    <t xml:space="preserve">BLN (inkl. Ersatzmassnahmen) </t>
  </si>
  <si>
    <t xml:space="preserve">Allgemeine Pflicht zur Schonung der Landschaft (Art. 3 NHG)</t>
  </si>
  <si>
    <t xml:space="preserve">Wald und Biotope</t>
  </si>
  <si>
    <t xml:space="preserve">Wald</t>
  </si>
  <si>
    <t xml:space="preserve">Moorbiotope von nationaler Bedeutung</t>
  </si>
  <si>
    <t xml:space="preserve">Auen von nationaler Bedeutung</t>
  </si>
  <si>
    <t xml:space="preserve">Trockenwiesen und -weiden (TWW)</t>
  </si>
  <si>
    <t xml:space="preserve">Wasser- und Zugvogelreservate von nationaler Bedeutung</t>
  </si>
  <si>
    <t xml:space="preserve">Biotope nach Art. 18b NHG (regionale oder lokale Bedeutung)</t>
  </si>
  <si>
    <t xml:space="preserve">Grundwasser / Boden </t>
  </si>
  <si>
    <t xml:space="preserve">Grundwasserschutzzone S1, S2 und S3</t>
  </si>
  <si>
    <r>
      <rPr>
        <sz val="10"/>
        <color rgb="FF000000"/>
        <rFont val="Arial"/>
        <family val="2"/>
        <charset val="1"/>
      </rPr>
      <t xml:space="preserve">Gewässerschutzbereich A</t>
    </r>
    <r>
      <rPr>
        <vertAlign val="subscript"/>
        <sz val="10"/>
        <color rgb="FF000000"/>
        <rFont val="Arial"/>
        <family val="2"/>
        <charset val="1"/>
      </rPr>
      <t xml:space="preserve">u</t>
    </r>
  </si>
  <si>
    <t xml:space="preserve">Boden</t>
  </si>
  <si>
    <t xml:space="preserve">Gewässerraum</t>
  </si>
  <si>
    <t xml:space="preserve">Auswertung Pfeiler Wirtschaftlichkeit</t>
  </si>
  <si>
    <t xml:space="preserve">Schweizerische Elektrizitätskommission ElCom</t>
  </si>
  <si>
    <t xml:space="preserve">Resultate:</t>
  </si>
  <si>
    <t xml:space="preserve">FL Reusstal</t>
  </si>
  <si>
    <t xml:space="preserve">Bandbreite</t>
  </si>
  <si>
    <t xml:space="preserve">Mehrkos-tenfaktor</t>
  </si>
  <si>
    <t xml:space="preserve">Einheit</t>
  </si>
  <si>
    <t xml:space="preserve">minimum</t>
  </si>
  <si>
    <t xml:space="preserve">maximum</t>
  </si>
  <si>
    <t xml:space="preserve">min</t>
  </si>
  <si>
    <t xml:space="preserve">max</t>
  </si>
  <si>
    <t xml:space="preserve">Effektive
Kosten</t>
  </si>
  <si>
    <t xml:space="preserve">Investitionskosten Ausbauprojekt</t>
  </si>
  <si>
    <t xml:space="preserve">[CHF]</t>
  </si>
  <si>
    <t xml:space="preserve">Investitionskosten Begleitmassnahmen</t>
  </si>
  <si>
    <t xml:space="preserve">Investitionskosten Total</t>
  </si>
  <si>
    <t xml:space="preserve">Betriebskosten pro Jahr</t>
  </si>
  <si>
    <t xml:space="preserve">[CHF/a]</t>
  </si>
  <si>
    <t xml:space="preserve">Effizienz</t>
  </si>
  <si>
    <t xml:space="preserve">Diskontierter Ertrag für das Jahr</t>
  </si>
  <si>
    <t xml:space="preserve">(Annahme: gleichzeitiger Baubeginn aller Varianten)</t>
  </si>
  <si>
    <t xml:space="preserve">(Annahme: Verfahrensbeschleunigung durch geeignete Massnahmen möglich)</t>
  </si>
  <si>
    <t xml:space="preserve">(Annahme: unterschiedliche Abhängigkeiten von weiteren Ausbauprojekten)</t>
  </si>
  <si>
    <t xml:space="preserve">Informative Werte, welche für den Variantenvergleich nicht berücksichtigt werden:</t>
  </si>
  <si>
    <t xml:space="preserve">Normierte Kosten</t>
  </si>
  <si>
    <t xml:space="preserve">Investitionskosten pro Strang-Kilometer</t>
  </si>
  <si>
    <t xml:space="preserve">[CHF/km]</t>
  </si>
  <si>
    <t xml:space="preserve">Betriebskosten pro Strang-Kilometer und Jahr </t>
  </si>
  <si>
    <t xml:space="preserve">[CHF/km/a]</t>
  </si>
  <si>
    <t xml:space="preserve">Investitionskosten pro Leistungs-Strang-Kilometer</t>
  </si>
  <si>
    <t xml:space="preserve">[CHF/MWkm]</t>
  </si>
  <si>
    <t xml:space="preserve">Betriebskosten pro Leistungs-Strang-Kilometer und Jahr </t>
  </si>
  <si>
    <t xml:space="preserve">[CHF/MWkm/a]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</si>
</sst>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"/>
    <numFmt numFmtId="166" formatCode="_(* #,##0.00_);_(* \(#,##0.00\);_(* \-??_);_(@_)"/>
    <numFmt numFmtId="167" formatCode="_(* #,##0_);_(* \(#,##0\);_(* \-??_);_(@_)"/>
    <numFmt numFmtId="168" formatCode="#,##0.00"/>
    <numFmt numFmtId="169" formatCode="#,##0"/>
    <numFmt numFmtId="170" formatCode="#,##0_ ;[RED]\-#,##0;_(* \-??_)"/>
    <numFmt numFmtId="171" formatCode="#,##0.00_ ;[RED]\-#,##0.00\ "/>
  </numFmts>
  <fonts count="12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u val="single"/>
      <sz val="12"/>
      <color rgb="FF00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vertAlign val="subscript"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u val="single"/>
      <sz val="10"/>
      <color rgb="FF00000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EB4E3"/>
        <bgColor rgb="FF9999FF"/>
      </patternFill>
    </fill>
    <fill>
      <patternFill patternType="solid">
        <fgColor rgb="FFC6D9F1"/>
        <bgColor rgb="FFB9CDE5"/>
      </patternFill>
    </fill>
    <fill>
      <patternFill patternType="solid">
        <fgColor rgb="FFDCE6F2"/>
        <bgColor rgb="FFEBF1DE"/>
      </patternFill>
    </fill>
    <fill>
      <patternFill patternType="solid">
        <fgColor rgb="FFB9CDE5"/>
        <bgColor rgb="FFC6D9F1"/>
      </patternFill>
    </fill>
    <fill>
      <patternFill patternType="solid">
        <fgColor rgb="FFD99694"/>
        <bgColor rgb="FFE6B9B8"/>
      </patternFill>
    </fill>
    <fill>
      <patternFill patternType="solid">
        <fgColor rgb="FFF2DCDB"/>
        <bgColor rgb="FFFDEADA"/>
      </patternFill>
    </fill>
    <fill>
      <patternFill patternType="solid">
        <fgColor rgb="FFE6B9B8"/>
        <bgColor rgb="FFFAC090"/>
      </patternFill>
    </fill>
    <fill>
      <patternFill patternType="solid">
        <fgColor rgb="FFC3D69B"/>
        <bgColor rgb="FFD7E4BD"/>
      </patternFill>
    </fill>
    <fill>
      <patternFill patternType="solid">
        <fgColor rgb="FFEBF1DE"/>
        <bgColor rgb="FFFDEADA"/>
      </patternFill>
    </fill>
    <fill>
      <patternFill patternType="solid">
        <fgColor rgb="FFD7E4BD"/>
        <bgColor rgb="FFDCE6F2"/>
      </patternFill>
    </fill>
    <fill>
      <patternFill patternType="solid">
        <fgColor rgb="FFFFFFFF"/>
        <bgColor rgb="FFEBF1DE"/>
      </patternFill>
    </fill>
    <fill>
      <patternFill patternType="solid">
        <fgColor rgb="FFFAC090"/>
        <bgColor rgb="FFE6B9B8"/>
      </patternFill>
    </fill>
    <fill>
      <patternFill patternType="solid">
        <fgColor rgb="FFFDEADA"/>
        <bgColor rgb="FFEBF1DE"/>
      </patternFill>
    </fill>
    <fill>
      <patternFill patternType="solid">
        <fgColor rgb="FFFCD5B5"/>
        <bgColor rgb="FFF2DCDB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9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6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8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8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7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9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9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9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9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9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0" borderId="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11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11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1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11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1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1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2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12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1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1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0" fillId="1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1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1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3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13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14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0" fillId="1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15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15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15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15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6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16" borderId="10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6" borderId="1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16" borderId="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0" fillId="16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0" fillId="16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16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16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16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16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3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1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EBF1DE"/>
      <rgbColor rgb="FFDCE6F2"/>
      <rgbColor rgb="FF660066"/>
      <rgbColor rgb="FFD99694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DCDB"/>
      <rgbColor rgb="FFD7E4BD"/>
      <rgbColor rgb="FFFDEADA"/>
      <rgbColor rgb="FF8EB4E3"/>
      <rgbColor rgb="FFE6B9B8"/>
      <rgbColor rgb="FFFCD5B5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97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70" zoomScalePageLayoutView="85" workbookViewId="0">
      <pane xSplit="4" ySplit="0" topLeftCell="E1" activePane="topRight" state="frozen"/>
      <selection pane="topLeft" activeCell="A1" activeCellId="0" sqref="A1"/>
      <selection pane="topRight" activeCell="E1" activeCellId="0" sqref="E1"/>
    </sheetView>
  </sheetViews>
  <sheetFormatPr defaultColWidth="10.6796875" defaultRowHeight="12.75" zeroHeight="false" outlineLevelRow="0" outlineLevelCol="0"/>
  <cols>
    <col collapsed="false" customWidth="true" hidden="false" outlineLevel="0" max="1" min="1" style="0" width="23.22"/>
    <col collapsed="false" customWidth="true" hidden="false" outlineLevel="0" max="2" min="2" style="1" width="54.67"/>
    <col collapsed="false" customWidth="true" hidden="false" outlineLevel="0" max="3" min="3" style="2" width="7.11"/>
    <col collapsed="false" customWidth="true" hidden="false" outlineLevel="0" max="4" min="4" style="3" width="11.89"/>
    <col collapsed="false" customWidth="true" hidden="false" outlineLevel="0" max="5" min="5" style="4" width="8.34"/>
    <col collapsed="false" customWidth="true" hidden="false" outlineLevel="0" max="6" min="6" style="1" width="9.67"/>
    <col collapsed="false" customWidth="true" hidden="false" outlineLevel="0" max="7" min="7" style="4" width="9.67"/>
    <col collapsed="false" customWidth="true" hidden="false" outlineLevel="0" max="8" min="8" style="0" width="3"/>
    <col collapsed="false" customWidth="true" hidden="false" outlineLevel="0" max="11" min="9" style="0" width="9.67"/>
    <col collapsed="false" customWidth="true" hidden="false" outlineLevel="0" max="12" min="12" style="0" width="3"/>
    <col collapsed="false" customWidth="true" hidden="false" outlineLevel="0" max="15" min="13" style="0" width="9.67"/>
    <col collapsed="false" customWidth="true" hidden="false" outlineLevel="0" max="16" min="16" style="0" width="4"/>
    <col collapsed="false" customWidth="true" hidden="false" outlineLevel="0" max="19" min="17" style="0" width="9.67"/>
    <col collapsed="false" customWidth="true" hidden="false" outlineLevel="0" max="20" min="20" style="0" width="5.56"/>
    <col collapsed="false" customWidth="true" hidden="false" outlineLevel="0" max="23" min="21" style="0" width="9.67"/>
  </cols>
  <sheetData>
    <row r="1" customFormat="false" ht="18" hidden="false" customHeight="true" outlineLevel="0" collapsed="false">
      <c r="A1" s="5" t="s">
        <v>0</v>
      </c>
      <c r="G1" s="6"/>
    </row>
    <row r="2" s="7" customFormat="true" ht="12" hidden="false" customHeight="false" outlineLevel="0" collapsed="false"/>
    <row r="3" s="7" customFormat="true" ht="12" hidden="false" customHeight="false" outlineLevel="0" collapsed="false">
      <c r="A3" s="8" t="s">
        <v>1</v>
      </c>
      <c r="B3" s="8" t="s">
        <v>2</v>
      </c>
      <c r="C3" s="8"/>
      <c r="D3" s="8"/>
      <c r="E3" s="8"/>
      <c r="F3" s="8"/>
      <c r="G3" s="8"/>
    </row>
    <row r="4" customFormat="false" ht="12" hidden="false" customHeight="false" outlineLevel="0" collapsed="false">
      <c r="A4" s="9" t="s">
        <v>3</v>
      </c>
      <c r="B4" s="10" t="s">
        <v>4</v>
      </c>
      <c r="C4" s="10"/>
      <c r="D4" s="10"/>
      <c r="E4" s="10"/>
      <c r="F4" s="10"/>
      <c r="G4" s="10"/>
      <c r="I4" s="11" t="s">
        <v>5</v>
      </c>
      <c r="J4" s="12"/>
      <c r="K4" s="13"/>
      <c r="M4" s="11" t="s">
        <v>6</v>
      </c>
      <c r="N4" s="12"/>
      <c r="O4" s="13"/>
      <c r="Q4" s="11" t="s">
        <v>7</v>
      </c>
      <c r="R4" s="12"/>
      <c r="S4" s="13"/>
      <c r="U4" s="11" t="s">
        <v>8</v>
      </c>
      <c r="V4" s="12"/>
      <c r="W4" s="13"/>
    </row>
    <row r="5" s="14" customFormat="true" ht="15" hidden="false" customHeight="false" outlineLevel="0" collapsed="false">
      <c r="B5" s="15"/>
      <c r="C5" s="16"/>
      <c r="D5" s="17"/>
      <c r="E5" s="16"/>
    </row>
    <row r="6" customFormat="false" ht="12" hidden="false" customHeight="true" outlineLevel="0" collapsed="false"/>
    <row r="7" s="21" customFormat="true" ht="99" hidden="false" customHeight="true" outlineLevel="0" collapsed="false">
      <c r="A7" s="18" t="s">
        <v>9</v>
      </c>
      <c r="B7" s="19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I7" s="20" t="s">
        <v>13</v>
      </c>
      <c r="J7" s="20" t="s">
        <v>14</v>
      </c>
      <c r="K7" s="20" t="s">
        <v>15</v>
      </c>
      <c r="M7" s="20" t="s">
        <v>13</v>
      </c>
      <c r="N7" s="20" t="s">
        <v>14</v>
      </c>
      <c r="O7" s="20" t="s">
        <v>15</v>
      </c>
      <c r="Q7" s="20" t="s">
        <v>13</v>
      </c>
      <c r="R7" s="20" t="s">
        <v>14</v>
      </c>
      <c r="S7" s="20" t="s">
        <v>15</v>
      </c>
      <c r="U7" s="20" t="s">
        <v>13</v>
      </c>
      <c r="V7" s="20" t="s">
        <v>14</v>
      </c>
      <c r="W7" s="20" t="s">
        <v>15</v>
      </c>
    </row>
    <row r="8" customFormat="false" ht="12" hidden="false" customHeight="true" outlineLevel="0" collapsed="false">
      <c r="A8" s="22" t="s">
        <v>16</v>
      </c>
      <c r="B8" s="23" t="s">
        <v>17</v>
      </c>
      <c r="C8" s="24" t="n">
        <v>3</v>
      </c>
      <c r="D8" s="25" t="s">
        <v>18</v>
      </c>
      <c r="E8" s="26" t="n">
        <v>1</v>
      </c>
      <c r="F8" s="27" t="n">
        <f aca="false">(E8+E9)*$C8</f>
        <v>9</v>
      </c>
      <c r="G8" s="27" t="n">
        <f aca="false">SUM(F8:F13)</f>
        <v>9</v>
      </c>
      <c r="I8" s="26" t="n">
        <v>1</v>
      </c>
      <c r="J8" s="27" t="n">
        <f aca="false">(I8+I9)*$C8</f>
        <v>9</v>
      </c>
      <c r="K8" s="27" t="n">
        <f aca="false">SUM(J8:J13)</f>
        <v>8</v>
      </c>
      <c r="M8" s="26" t="n">
        <v>2</v>
      </c>
      <c r="N8" s="27" t="n">
        <f aca="false">(M8+M9)*$C8</f>
        <v>12</v>
      </c>
      <c r="O8" s="27" t="n">
        <f aca="false">SUM(N8:N13)</f>
        <v>12</v>
      </c>
      <c r="Q8" s="25" t="n">
        <v>1</v>
      </c>
      <c r="R8" s="27" t="n">
        <f aca="false">(Q8+Q9)*$C8</f>
        <v>9</v>
      </c>
      <c r="S8" s="27" t="n">
        <f aca="false">SUM(R8:R13)</f>
        <v>9</v>
      </c>
      <c r="U8" s="25" t="n">
        <v>-1</v>
      </c>
      <c r="V8" s="27" t="n">
        <f aca="false">(U8+U9)*$C8</f>
        <v>3</v>
      </c>
      <c r="W8" s="27" t="n">
        <f aca="false">SUM(V8:V13)</f>
        <v>5</v>
      </c>
    </row>
    <row r="9" customFormat="false" ht="12" hidden="false" customHeight="false" outlineLevel="0" collapsed="false">
      <c r="A9" s="22"/>
      <c r="B9" s="23"/>
      <c r="C9" s="24"/>
      <c r="D9" s="25" t="s">
        <v>19</v>
      </c>
      <c r="E9" s="26" t="n">
        <v>2</v>
      </c>
      <c r="F9" s="27"/>
      <c r="G9" s="27"/>
      <c r="I9" s="26" t="n">
        <v>2</v>
      </c>
      <c r="J9" s="27"/>
      <c r="K9" s="27"/>
      <c r="M9" s="26" t="n">
        <v>2</v>
      </c>
      <c r="N9" s="27"/>
      <c r="O9" s="27"/>
      <c r="Q9" s="25" t="n">
        <v>2</v>
      </c>
      <c r="R9" s="27"/>
      <c r="S9" s="27"/>
      <c r="U9" s="25" t="n">
        <v>2</v>
      </c>
      <c r="V9" s="27"/>
      <c r="W9" s="27"/>
    </row>
    <row r="10" customFormat="false" ht="12" hidden="false" customHeight="false" outlineLevel="0" collapsed="false">
      <c r="A10" s="22"/>
      <c r="B10" s="28" t="s">
        <v>20</v>
      </c>
      <c r="C10" s="29" t="n">
        <v>2</v>
      </c>
      <c r="D10" s="25" t="s">
        <v>18</v>
      </c>
      <c r="E10" s="26" t="n">
        <v>0</v>
      </c>
      <c r="F10" s="27" t="n">
        <f aca="false">(E10+E11)*$C10</f>
        <v>0</v>
      </c>
      <c r="G10" s="27"/>
      <c r="I10" s="26" t="n">
        <v>0</v>
      </c>
      <c r="J10" s="27" t="n">
        <f aca="false">(I10+I11)*$C10</f>
        <v>0</v>
      </c>
      <c r="K10" s="27"/>
      <c r="M10" s="26" t="n">
        <v>0</v>
      </c>
      <c r="N10" s="27" t="n">
        <f aca="false">(M10+M11)*$C10</f>
        <v>0</v>
      </c>
      <c r="O10" s="27"/>
      <c r="Q10" s="25" t="n">
        <v>0</v>
      </c>
      <c r="R10" s="27" t="n">
        <f aca="false">(Q10+Q11)*$C10</f>
        <v>0</v>
      </c>
      <c r="S10" s="27"/>
      <c r="U10" s="25" t="n">
        <v>1</v>
      </c>
      <c r="V10" s="27" t="n">
        <f aca="false">(U10+U11)*$C10</f>
        <v>2</v>
      </c>
      <c r="W10" s="27"/>
    </row>
    <row r="11" customFormat="false" ht="12" hidden="false" customHeight="false" outlineLevel="0" collapsed="false">
      <c r="A11" s="22"/>
      <c r="B11" s="28"/>
      <c r="C11" s="29"/>
      <c r="D11" s="25" t="s">
        <v>19</v>
      </c>
      <c r="E11" s="26" t="n">
        <v>0</v>
      </c>
      <c r="F11" s="27"/>
      <c r="G11" s="27"/>
      <c r="I11" s="26" t="n">
        <v>0</v>
      </c>
      <c r="J11" s="27"/>
      <c r="K11" s="27"/>
      <c r="M11" s="26" t="n">
        <v>0</v>
      </c>
      <c r="N11" s="27"/>
      <c r="O11" s="27"/>
      <c r="Q11" s="25" t="n">
        <v>0</v>
      </c>
      <c r="R11" s="27"/>
      <c r="S11" s="27"/>
      <c r="U11" s="25" t="n">
        <v>0</v>
      </c>
      <c r="V11" s="27"/>
      <c r="W11" s="27"/>
    </row>
    <row r="12" customFormat="false" ht="12" hidden="false" customHeight="false" outlineLevel="0" collapsed="false">
      <c r="A12" s="22"/>
      <c r="B12" s="30" t="s">
        <v>21</v>
      </c>
      <c r="C12" s="29" t="n">
        <v>1</v>
      </c>
      <c r="D12" s="25" t="s">
        <v>18</v>
      </c>
      <c r="E12" s="26" t="n">
        <v>-1</v>
      </c>
      <c r="F12" s="27" t="n">
        <f aca="false">(E12+E13)*$C12</f>
        <v>0</v>
      </c>
      <c r="G12" s="27"/>
      <c r="I12" s="26" t="n">
        <v>-2</v>
      </c>
      <c r="J12" s="27" t="n">
        <f aca="false">(I12+I13)*$C12</f>
        <v>-1</v>
      </c>
      <c r="K12" s="27"/>
      <c r="M12" s="26" t="n">
        <v>-1</v>
      </c>
      <c r="N12" s="27" t="n">
        <f aca="false">(M12+M13)*$C12</f>
        <v>0</v>
      </c>
      <c r="O12" s="27"/>
      <c r="Q12" s="25" t="n">
        <v>-1</v>
      </c>
      <c r="R12" s="27" t="n">
        <f aca="false">(Q12+Q13)*$C12</f>
        <v>0</v>
      </c>
      <c r="S12" s="27"/>
      <c r="U12" s="25" t="n">
        <v>-1</v>
      </c>
      <c r="V12" s="27" t="n">
        <f aca="false">(U12+U13)*$C12</f>
        <v>0</v>
      </c>
      <c r="W12" s="27"/>
    </row>
    <row r="13" customFormat="false" ht="12" hidden="false" customHeight="false" outlineLevel="0" collapsed="false">
      <c r="A13" s="22"/>
      <c r="B13" s="30"/>
      <c r="C13" s="29"/>
      <c r="D13" s="25" t="s">
        <v>19</v>
      </c>
      <c r="E13" s="26" t="n">
        <v>1</v>
      </c>
      <c r="F13" s="27"/>
      <c r="G13" s="27"/>
      <c r="I13" s="26" t="n">
        <v>1</v>
      </c>
      <c r="J13" s="27"/>
      <c r="K13" s="27"/>
      <c r="M13" s="26" t="n">
        <v>1</v>
      </c>
      <c r="N13" s="27"/>
      <c r="O13" s="27"/>
      <c r="Q13" s="25" t="n">
        <v>1</v>
      </c>
      <c r="R13" s="27"/>
      <c r="S13" s="27"/>
      <c r="U13" s="25" t="n">
        <v>1</v>
      </c>
      <c r="V13" s="27"/>
      <c r="W13" s="27"/>
    </row>
    <row r="14" customFormat="false" ht="12" hidden="false" customHeight="true" outlineLevel="0" collapsed="false">
      <c r="A14" s="31" t="s">
        <v>22</v>
      </c>
      <c r="B14" s="32" t="s">
        <v>23</v>
      </c>
      <c r="C14" s="33" t="n">
        <v>2</v>
      </c>
      <c r="D14" s="34" t="s">
        <v>18</v>
      </c>
      <c r="E14" s="35" t="n">
        <v>0</v>
      </c>
      <c r="F14" s="36" t="n">
        <f aca="false">(E14+E15)*$C14</f>
        <v>4</v>
      </c>
      <c r="G14" s="37" t="n">
        <f aca="false">SUM(F14:F25)</f>
        <v>7</v>
      </c>
      <c r="I14" s="35" t="n">
        <v>0</v>
      </c>
      <c r="J14" s="36" t="n">
        <f aca="false">(I14+I15)*$C14</f>
        <v>4</v>
      </c>
      <c r="K14" s="37" t="n">
        <f aca="false">SUM(J14:J25)</f>
        <v>9</v>
      </c>
      <c r="M14" s="35" t="n">
        <v>0</v>
      </c>
      <c r="N14" s="36" t="n">
        <f aca="false">(M14+M15)*$C14</f>
        <v>4</v>
      </c>
      <c r="O14" s="37" t="n">
        <f aca="false">SUM(N14:N25)</f>
        <v>9</v>
      </c>
      <c r="Q14" s="34" t="n">
        <v>0</v>
      </c>
      <c r="R14" s="36" t="n">
        <f aca="false">(Q14+Q15)*$C14</f>
        <v>4</v>
      </c>
      <c r="S14" s="37" t="n">
        <f aca="false">SUM(R14:R25)</f>
        <v>14</v>
      </c>
      <c r="U14" s="34" t="n">
        <v>0</v>
      </c>
      <c r="V14" s="36" t="n">
        <f aca="false">(U14+U15)*$C14</f>
        <v>4</v>
      </c>
      <c r="W14" s="37" t="n">
        <f aca="false">SUM(V14:V25)</f>
        <v>16</v>
      </c>
    </row>
    <row r="15" customFormat="false" ht="12" hidden="false" customHeight="false" outlineLevel="0" collapsed="false">
      <c r="A15" s="31"/>
      <c r="B15" s="32"/>
      <c r="C15" s="33"/>
      <c r="D15" s="34" t="s">
        <v>19</v>
      </c>
      <c r="E15" s="35" t="n">
        <v>2</v>
      </c>
      <c r="F15" s="36"/>
      <c r="G15" s="37"/>
      <c r="I15" s="35" t="n">
        <v>2</v>
      </c>
      <c r="J15" s="36"/>
      <c r="K15" s="37"/>
      <c r="M15" s="35" t="n">
        <v>2</v>
      </c>
      <c r="N15" s="36"/>
      <c r="O15" s="37"/>
      <c r="Q15" s="34" t="n">
        <v>2</v>
      </c>
      <c r="R15" s="36"/>
      <c r="S15" s="37"/>
      <c r="U15" s="34" t="n">
        <v>2</v>
      </c>
      <c r="V15" s="36"/>
      <c r="W15" s="37"/>
    </row>
    <row r="16" customFormat="false" ht="12" hidden="false" customHeight="false" outlineLevel="0" collapsed="false">
      <c r="A16" s="31"/>
      <c r="B16" s="32" t="s">
        <v>24</v>
      </c>
      <c r="C16" s="38" t="n">
        <v>3</v>
      </c>
      <c r="D16" s="34" t="s">
        <v>18</v>
      </c>
      <c r="E16" s="35" t="n">
        <v>-1</v>
      </c>
      <c r="F16" s="36" t="n">
        <f aca="false">(E16+E17)*$C16</f>
        <v>3</v>
      </c>
      <c r="G16" s="37"/>
      <c r="I16" s="35" t="n">
        <v>-1</v>
      </c>
      <c r="J16" s="36" t="n">
        <f aca="false">(I16+I17)*$C16</f>
        <v>3</v>
      </c>
      <c r="K16" s="37"/>
      <c r="M16" s="35" t="n">
        <v>-1</v>
      </c>
      <c r="N16" s="36" t="n">
        <f aca="false">(M16+M17)*$C16</f>
        <v>3</v>
      </c>
      <c r="O16" s="37"/>
      <c r="Q16" s="34" t="n">
        <v>0</v>
      </c>
      <c r="R16" s="36" t="n">
        <f aca="false">(Q16+Q17)*$C16</f>
        <v>6</v>
      </c>
      <c r="S16" s="37"/>
      <c r="U16" s="34" t="n">
        <v>0</v>
      </c>
      <c r="V16" s="36" t="n">
        <f aca="false">(U16+U17)*$C16</f>
        <v>6</v>
      </c>
      <c r="W16" s="37"/>
    </row>
    <row r="17" customFormat="false" ht="12" hidden="false" customHeight="false" outlineLevel="0" collapsed="false">
      <c r="A17" s="31"/>
      <c r="B17" s="32"/>
      <c r="C17" s="38"/>
      <c r="D17" s="34" t="s">
        <v>19</v>
      </c>
      <c r="E17" s="35" t="n">
        <v>2</v>
      </c>
      <c r="F17" s="36"/>
      <c r="G17" s="37"/>
      <c r="I17" s="35" t="n">
        <v>2</v>
      </c>
      <c r="J17" s="36"/>
      <c r="K17" s="37"/>
      <c r="M17" s="35" t="n">
        <v>2</v>
      </c>
      <c r="N17" s="36"/>
      <c r="O17" s="37"/>
      <c r="Q17" s="34" t="n">
        <v>2</v>
      </c>
      <c r="R17" s="36"/>
      <c r="S17" s="37"/>
      <c r="U17" s="34" t="n">
        <v>2</v>
      </c>
      <c r="V17" s="36"/>
      <c r="W17" s="37"/>
    </row>
    <row r="18" customFormat="false" ht="12" hidden="false" customHeight="false" outlineLevel="0" collapsed="false">
      <c r="A18" s="31"/>
      <c r="B18" s="32" t="s">
        <v>25</v>
      </c>
      <c r="C18" s="38" t="n">
        <v>2</v>
      </c>
      <c r="D18" s="34" t="s">
        <v>18</v>
      </c>
      <c r="E18" s="35" t="n">
        <v>-2</v>
      </c>
      <c r="F18" s="36" t="n">
        <f aca="false">(E18+E19)*$C18</f>
        <v>0</v>
      </c>
      <c r="G18" s="37"/>
      <c r="I18" s="35" t="n">
        <v>-1</v>
      </c>
      <c r="J18" s="36" t="n">
        <f aca="false">(I18+I19)*$C18</f>
        <v>2</v>
      </c>
      <c r="K18" s="37"/>
      <c r="M18" s="35" t="n">
        <v>-1</v>
      </c>
      <c r="N18" s="36" t="n">
        <f aca="false">(M18+M19)*$C18</f>
        <v>2</v>
      </c>
      <c r="O18" s="37"/>
      <c r="Q18" s="34" t="n">
        <v>-1</v>
      </c>
      <c r="R18" s="36" t="n">
        <f aca="false">(Q18+Q19)*$C18</f>
        <v>2</v>
      </c>
      <c r="S18" s="37"/>
      <c r="U18" s="34" t="n">
        <v>0</v>
      </c>
      <c r="V18" s="36" t="n">
        <f aca="false">(U18+U19)*$C18</f>
        <v>4</v>
      </c>
      <c r="W18" s="37"/>
    </row>
    <row r="19" customFormat="false" ht="12" hidden="false" customHeight="false" outlineLevel="0" collapsed="false">
      <c r="A19" s="31"/>
      <c r="B19" s="32"/>
      <c r="C19" s="38"/>
      <c r="D19" s="34" t="s">
        <v>19</v>
      </c>
      <c r="E19" s="35" t="n">
        <v>2</v>
      </c>
      <c r="F19" s="36"/>
      <c r="G19" s="37"/>
      <c r="I19" s="35" t="n">
        <v>2</v>
      </c>
      <c r="J19" s="36"/>
      <c r="K19" s="37"/>
      <c r="M19" s="35" t="n">
        <v>2</v>
      </c>
      <c r="N19" s="36"/>
      <c r="O19" s="37"/>
      <c r="Q19" s="34" t="n">
        <v>2</v>
      </c>
      <c r="R19" s="36"/>
      <c r="S19" s="37"/>
      <c r="U19" s="34" t="n">
        <v>2</v>
      </c>
      <c r="V19" s="36"/>
      <c r="W19" s="37"/>
    </row>
    <row r="20" customFormat="false" ht="12" hidden="false" customHeight="false" outlineLevel="0" collapsed="false">
      <c r="A20" s="31"/>
      <c r="B20" s="39" t="s">
        <v>26</v>
      </c>
      <c r="C20" s="33" t="n">
        <v>2</v>
      </c>
      <c r="D20" s="34" t="s">
        <v>18</v>
      </c>
      <c r="E20" s="35" t="n">
        <v>-1</v>
      </c>
      <c r="F20" s="36" t="n">
        <f aca="false">(E20+E21)*$C20</f>
        <v>0</v>
      </c>
      <c r="G20" s="37"/>
      <c r="I20" s="35" t="n">
        <v>-1</v>
      </c>
      <c r="J20" s="36" t="n">
        <f aca="false">(I20+I21)*$C20</f>
        <v>0</v>
      </c>
      <c r="K20" s="37"/>
      <c r="M20" s="35" t="n">
        <v>-1</v>
      </c>
      <c r="N20" s="36" t="n">
        <f aca="false">(M20+M21)*$C20</f>
        <v>0</v>
      </c>
      <c r="O20" s="37"/>
      <c r="Q20" s="34" t="n">
        <v>0</v>
      </c>
      <c r="R20" s="36" t="n">
        <f aca="false">(Q20+Q21)*$C20</f>
        <v>2</v>
      </c>
      <c r="S20" s="37"/>
      <c r="U20" s="34" t="n">
        <v>0</v>
      </c>
      <c r="V20" s="36" t="n">
        <f aca="false">(U20+U21)*$C20</f>
        <v>2</v>
      </c>
      <c r="W20" s="37"/>
    </row>
    <row r="21" customFormat="false" ht="12" hidden="false" customHeight="false" outlineLevel="0" collapsed="false">
      <c r="A21" s="31"/>
      <c r="B21" s="39"/>
      <c r="C21" s="33"/>
      <c r="D21" s="34" t="s">
        <v>19</v>
      </c>
      <c r="E21" s="35" t="n">
        <v>1</v>
      </c>
      <c r="F21" s="36"/>
      <c r="G21" s="37"/>
      <c r="I21" s="35" t="n">
        <v>1</v>
      </c>
      <c r="J21" s="36"/>
      <c r="K21" s="37"/>
      <c r="M21" s="35" t="n">
        <v>1</v>
      </c>
      <c r="N21" s="36"/>
      <c r="O21" s="37"/>
      <c r="Q21" s="34" t="n">
        <v>1</v>
      </c>
      <c r="R21" s="36"/>
      <c r="S21" s="37"/>
      <c r="U21" s="34" t="n">
        <v>1</v>
      </c>
      <c r="V21" s="36"/>
      <c r="W21" s="37"/>
    </row>
    <row r="22" customFormat="false" ht="12" hidden="false" customHeight="false" outlineLevel="0" collapsed="false">
      <c r="A22" s="31"/>
      <c r="B22" s="23" t="s">
        <v>27</v>
      </c>
      <c r="C22" s="33" t="n">
        <v>1</v>
      </c>
      <c r="D22" s="34" t="s">
        <v>18</v>
      </c>
      <c r="E22" s="35" t="n">
        <v>0</v>
      </c>
      <c r="F22" s="36" t="n">
        <f aca="false">(E22+E23)*$C22</f>
        <v>0</v>
      </c>
      <c r="G22" s="37"/>
      <c r="I22" s="35" t="n">
        <v>-1</v>
      </c>
      <c r="J22" s="36" t="n">
        <f aca="false">(I22+I23)*$C22</f>
        <v>-1</v>
      </c>
      <c r="K22" s="37"/>
      <c r="M22" s="35" t="n">
        <v>-1</v>
      </c>
      <c r="N22" s="36" t="n">
        <f aca="false">(M22+M23)*$C22</f>
        <v>-1</v>
      </c>
      <c r="O22" s="37"/>
      <c r="Q22" s="34" t="n">
        <v>-1</v>
      </c>
      <c r="R22" s="36" t="n">
        <f aca="false">(Q22+Q23)*$C22</f>
        <v>-1</v>
      </c>
      <c r="S22" s="37"/>
      <c r="U22" s="34" t="n">
        <v>-1</v>
      </c>
      <c r="V22" s="36" t="n">
        <f aca="false">(U22+U23)*$C22</f>
        <v>-1</v>
      </c>
      <c r="W22" s="37"/>
    </row>
    <row r="23" customFormat="false" ht="12" hidden="false" customHeight="false" outlineLevel="0" collapsed="false">
      <c r="A23" s="31"/>
      <c r="B23" s="23"/>
      <c r="C23" s="33"/>
      <c r="D23" s="34" t="s">
        <v>19</v>
      </c>
      <c r="E23" s="35" t="n">
        <v>0</v>
      </c>
      <c r="F23" s="36"/>
      <c r="G23" s="37"/>
      <c r="I23" s="35" t="n">
        <v>0</v>
      </c>
      <c r="J23" s="36"/>
      <c r="K23" s="37"/>
      <c r="M23" s="35" t="n">
        <v>0</v>
      </c>
      <c r="N23" s="36"/>
      <c r="O23" s="37"/>
      <c r="Q23" s="34" t="n">
        <v>0</v>
      </c>
      <c r="R23" s="36"/>
      <c r="S23" s="37"/>
      <c r="U23" s="34" t="n">
        <v>0</v>
      </c>
      <c r="V23" s="36"/>
      <c r="W23" s="37"/>
    </row>
    <row r="24" customFormat="false" ht="12" hidden="false" customHeight="false" outlineLevel="0" collapsed="false">
      <c r="A24" s="31"/>
      <c r="B24" s="23" t="s">
        <v>28</v>
      </c>
      <c r="C24" s="33" t="n">
        <v>1</v>
      </c>
      <c r="D24" s="34" t="s">
        <v>18</v>
      </c>
      <c r="E24" s="35" t="n">
        <v>-1</v>
      </c>
      <c r="F24" s="36" t="n">
        <f aca="false">(E24+E25)*$C24</f>
        <v>0</v>
      </c>
      <c r="G24" s="37"/>
      <c r="I24" s="35" t="n">
        <v>0</v>
      </c>
      <c r="J24" s="36" t="n">
        <f aca="false">(I24+I25)*$C24</f>
        <v>1</v>
      </c>
      <c r="K24" s="37"/>
      <c r="M24" s="35" t="n">
        <v>0</v>
      </c>
      <c r="N24" s="36" t="n">
        <f aca="false">(M24+M25)*$C24</f>
        <v>1</v>
      </c>
      <c r="O24" s="37"/>
      <c r="Q24" s="34" t="n">
        <v>0</v>
      </c>
      <c r="R24" s="36" t="n">
        <f aca="false">(Q24+Q25)*$C24</f>
        <v>1</v>
      </c>
      <c r="S24" s="37"/>
      <c r="U24" s="34" t="n">
        <v>0</v>
      </c>
      <c r="V24" s="36" t="n">
        <f aca="false">(U24+U25)*$C24</f>
        <v>1</v>
      </c>
      <c r="W24" s="37"/>
    </row>
    <row r="25" customFormat="false" ht="12" hidden="false" customHeight="false" outlineLevel="0" collapsed="false">
      <c r="A25" s="31"/>
      <c r="B25" s="23"/>
      <c r="C25" s="33"/>
      <c r="D25" s="34" t="s">
        <v>19</v>
      </c>
      <c r="E25" s="35" t="n">
        <v>1</v>
      </c>
      <c r="F25" s="36"/>
      <c r="G25" s="37"/>
      <c r="I25" s="35" t="n">
        <v>1</v>
      </c>
      <c r="J25" s="36"/>
      <c r="K25" s="37"/>
      <c r="M25" s="35" t="n">
        <v>1</v>
      </c>
      <c r="N25" s="36"/>
      <c r="O25" s="37"/>
      <c r="Q25" s="34" t="n">
        <v>1</v>
      </c>
      <c r="R25" s="36"/>
      <c r="S25" s="37"/>
      <c r="U25" s="34" t="n">
        <v>1</v>
      </c>
      <c r="V25" s="36"/>
      <c r="W25" s="37"/>
    </row>
    <row r="26" customFormat="false" ht="12" hidden="false" customHeight="true" outlineLevel="0" collapsed="false">
      <c r="A26" s="31" t="s">
        <v>29</v>
      </c>
      <c r="B26" s="30" t="s">
        <v>30</v>
      </c>
      <c r="C26" s="29" t="n">
        <v>3</v>
      </c>
      <c r="D26" s="25" t="s">
        <v>18</v>
      </c>
      <c r="E26" s="26" t="n">
        <v>-1</v>
      </c>
      <c r="F26" s="27" t="n">
        <f aca="false">(E26+E27)*$C26</f>
        <v>0</v>
      </c>
      <c r="G26" s="27" t="n">
        <f aca="false">SUM(F26:F31)</f>
        <v>0</v>
      </c>
      <c r="I26" s="26" t="n">
        <v>0</v>
      </c>
      <c r="J26" s="27" t="n">
        <f aca="false">(I26+I27)*$C26</f>
        <v>3</v>
      </c>
      <c r="K26" s="27" t="n">
        <f aca="false">SUM(J26:J31)</f>
        <v>3</v>
      </c>
      <c r="M26" s="26" t="n">
        <v>-1</v>
      </c>
      <c r="N26" s="27" t="n">
        <f aca="false">(M26+M27)*$C26</f>
        <v>0</v>
      </c>
      <c r="O26" s="27" t="n">
        <f aca="false">SUM(N26:N31)</f>
        <v>2</v>
      </c>
      <c r="Q26" s="25" t="n">
        <v>1</v>
      </c>
      <c r="R26" s="27" t="n">
        <f aca="false">(Q26+Q27)*$C26</f>
        <v>6</v>
      </c>
      <c r="S26" s="27" t="n">
        <f aca="false">SUM(R26:R31)</f>
        <v>8</v>
      </c>
      <c r="U26" s="26" t="n">
        <v>1</v>
      </c>
      <c r="V26" s="27" t="n">
        <f aca="false">(U26+U27)*$C26</f>
        <v>6</v>
      </c>
      <c r="W26" s="27" t="n">
        <f aca="false">SUM(V26:V31)</f>
        <v>8</v>
      </c>
    </row>
    <row r="27" customFormat="false" ht="12" hidden="false" customHeight="false" outlineLevel="0" collapsed="false">
      <c r="A27" s="31"/>
      <c r="B27" s="30"/>
      <c r="C27" s="29"/>
      <c r="D27" s="25" t="s">
        <v>19</v>
      </c>
      <c r="E27" s="26" t="n">
        <v>1</v>
      </c>
      <c r="F27" s="27"/>
      <c r="G27" s="27"/>
      <c r="I27" s="26" t="n">
        <v>1</v>
      </c>
      <c r="J27" s="27"/>
      <c r="K27" s="27"/>
      <c r="M27" s="26" t="n">
        <v>1</v>
      </c>
      <c r="N27" s="27"/>
      <c r="O27" s="27"/>
      <c r="Q27" s="25" t="n">
        <v>1</v>
      </c>
      <c r="R27" s="27"/>
      <c r="S27" s="27"/>
      <c r="U27" s="26" t="n">
        <v>1</v>
      </c>
      <c r="V27" s="27"/>
      <c r="W27" s="27"/>
    </row>
    <row r="28" customFormat="false" ht="12" hidden="false" customHeight="false" outlineLevel="0" collapsed="false">
      <c r="A28" s="31"/>
      <c r="B28" s="40" t="s">
        <v>31</v>
      </c>
      <c r="C28" s="29" t="n">
        <v>3</v>
      </c>
      <c r="D28" s="25" t="s">
        <v>18</v>
      </c>
      <c r="E28" s="26" t="n">
        <v>0</v>
      </c>
      <c r="F28" s="27" t="n">
        <f aca="false">(E28+E29)*$C28</f>
        <v>0</v>
      </c>
      <c r="G28" s="27"/>
      <c r="I28" s="26" t="n">
        <v>0</v>
      </c>
      <c r="J28" s="27" t="n">
        <f aca="false">(I28+I29)*$C28</f>
        <v>0</v>
      </c>
      <c r="K28" s="27"/>
      <c r="M28" s="26" t="n">
        <v>0</v>
      </c>
      <c r="N28" s="27" t="n">
        <f aca="false">(M28+M29)*$C28</f>
        <v>0</v>
      </c>
      <c r="O28" s="27"/>
      <c r="Q28" s="25" t="n">
        <v>0</v>
      </c>
      <c r="R28" s="27" t="n">
        <f aca="false">(Q28+Q29)*$C28</f>
        <v>0</v>
      </c>
      <c r="S28" s="27"/>
      <c r="U28" s="25" t="n">
        <v>0</v>
      </c>
      <c r="V28" s="27" t="n">
        <f aca="false">(U28+U29)*$C28</f>
        <v>0</v>
      </c>
      <c r="W28" s="27"/>
    </row>
    <row r="29" customFormat="false" ht="12" hidden="false" customHeight="false" outlineLevel="0" collapsed="false">
      <c r="A29" s="31"/>
      <c r="B29" s="40"/>
      <c r="C29" s="29"/>
      <c r="D29" s="25" t="s">
        <v>19</v>
      </c>
      <c r="E29" s="26" t="n">
        <v>0</v>
      </c>
      <c r="F29" s="27"/>
      <c r="G29" s="27"/>
      <c r="I29" s="26" t="n">
        <v>0</v>
      </c>
      <c r="J29" s="27"/>
      <c r="K29" s="27"/>
      <c r="M29" s="26" t="n">
        <v>0</v>
      </c>
      <c r="N29" s="27"/>
      <c r="O29" s="27"/>
      <c r="Q29" s="25" t="n">
        <v>0</v>
      </c>
      <c r="R29" s="27"/>
      <c r="S29" s="27"/>
      <c r="U29" s="25" t="n">
        <v>0</v>
      </c>
      <c r="V29" s="27"/>
      <c r="W29" s="27"/>
    </row>
    <row r="30" customFormat="false" ht="12" hidden="false" customHeight="false" outlineLevel="0" collapsed="false">
      <c r="A30" s="31"/>
      <c r="B30" s="30" t="s">
        <v>32</v>
      </c>
      <c r="C30" s="24" t="n">
        <v>2</v>
      </c>
      <c r="D30" s="25" t="s">
        <v>18</v>
      </c>
      <c r="E30" s="26" t="n">
        <v>-1</v>
      </c>
      <c r="F30" s="27" t="n">
        <f aca="false">(E30+E31)*$C30</f>
        <v>0</v>
      </c>
      <c r="G30" s="27"/>
      <c r="I30" s="26" t="n">
        <v>-1</v>
      </c>
      <c r="J30" s="27" t="n">
        <f aca="false">(I30+I31)*$C30</f>
        <v>0</v>
      </c>
      <c r="K30" s="27"/>
      <c r="M30" s="26" t="n">
        <v>0</v>
      </c>
      <c r="N30" s="27" t="n">
        <f aca="false">(M30+M31)*$C30</f>
        <v>2</v>
      </c>
      <c r="O30" s="27"/>
      <c r="Q30" s="25" t="n">
        <v>0</v>
      </c>
      <c r="R30" s="27" t="n">
        <f aca="false">(Q30+Q31)*$C30</f>
        <v>2</v>
      </c>
      <c r="S30" s="27"/>
      <c r="U30" s="25" t="n">
        <v>0</v>
      </c>
      <c r="V30" s="27" t="n">
        <f aca="false">(U30+U31)*$C30</f>
        <v>2</v>
      </c>
      <c r="W30" s="27"/>
    </row>
    <row r="31" customFormat="false" ht="12" hidden="false" customHeight="true" outlineLevel="0" collapsed="false">
      <c r="A31" s="31"/>
      <c r="B31" s="30"/>
      <c r="C31" s="24"/>
      <c r="D31" s="25" t="s">
        <v>19</v>
      </c>
      <c r="E31" s="26" t="n">
        <v>1</v>
      </c>
      <c r="F31" s="27"/>
      <c r="G31" s="27"/>
      <c r="I31" s="26" t="n">
        <v>1</v>
      </c>
      <c r="J31" s="27"/>
      <c r="K31" s="27"/>
      <c r="M31" s="26" t="n">
        <v>1</v>
      </c>
      <c r="N31" s="27"/>
      <c r="O31" s="27"/>
      <c r="Q31" s="25" t="n">
        <v>1</v>
      </c>
      <c r="R31" s="27"/>
      <c r="S31" s="27"/>
      <c r="U31" s="25" t="n">
        <v>1</v>
      </c>
      <c r="V31" s="27"/>
      <c r="W31" s="27"/>
    </row>
    <row r="33" customFormat="false" ht="12" hidden="false" customHeight="true" outlineLevel="0" collapsed="false">
      <c r="B33" s="41"/>
    </row>
    <row r="34" customFormat="false" ht="12" hidden="false" customHeight="false" outlineLevel="0" collapsed="false"/>
    <row r="35" customFormat="false" ht="12" hidden="false" customHeight="false" outlineLevel="0" collapsed="false"/>
    <row r="36" customFormat="false" ht="12" hidden="false" customHeight="true" outlineLevel="0" collapsed="false"/>
    <row r="37" customFormat="false" ht="12" hidden="false" customHeight="true" outlineLevel="0" collapsed="false"/>
    <row r="38" customFormat="false" ht="12" hidden="false" customHeight="false" outlineLevel="0" collapsed="false"/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/>
    <row r="42" customFormat="false" ht="12" hidden="false" customHeight="true" outlineLevel="0" collapsed="false"/>
    <row r="43" customFormat="false" ht="12" hidden="false" customHeight="true" outlineLevel="0" collapsed="false"/>
    <row r="44" customFormat="false" ht="12" hidden="false" customHeight="true" outlineLevel="0" collapsed="false"/>
    <row r="45" customFormat="false" ht="12" hidden="false" customHeight="false" outlineLevel="0" collapsed="false"/>
    <row r="46" customFormat="false" ht="12" hidden="false" customHeight="true" outlineLevel="0" collapsed="false"/>
    <row r="47" customFormat="false" ht="12" hidden="false" customHeight="false" outlineLevel="0" collapsed="false"/>
    <row r="48" customFormat="false" ht="12" hidden="false" customHeight="false" outlineLevel="0" collapsed="false"/>
    <row r="49" customFormat="false" ht="12" hidden="false" customHeight="true" outlineLevel="0" collapsed="false"/>
    <row r="50" customFormat="false" ht="12" hidden="false" customHeight="false" outlineLevel="0" collapsed="false"/>
    <row r="51" customFormat="false" ht="12" hidden="false" customHeight="false" outlineLevel="0" collapsed="false"/>
    <row r="52" customFormat="false" ht="12" hidden="false" customHeight="false" outlineLevel="0" collapsed="false"/>
    <row r="53" customFormat="false" ht="12" hidden="false" customHeight="true" outlineLevel="0" collapsed="false"/>
    <row r="54" customFormat="false" ht="12" hidden="false" customHeight="false" outlineLevel="0" collapsed="false"/>
    <row r="55" customFormat="false" ht="12" hidden="false" customHeight="false" outlineLevel="0" collapsed="false"/>
    <row r="56" customFormat="false" ht="12" hidden="false" customHeight="false" outlineLevel="0" collapsed="false"/>
    <row r="57" customFormat="false" ht="12" hidden="false" customHeight="false" outlineLevel="0" collapsed="false"/>
    <row r="58" customFormat="false" ht="12" hidden="false" customHeight="false" outlineLevel="0" collapsed="false"/>
    <row r="59" customFormat="false" ht="12" hidden="false" customHeight="false" outlineLevel="0" collapsed="false"/>
    <row r="60" customFormat="false" ht="12" hidden="false" customHeight="false" outlineLevel="0" collapsed="false"/>
    <row r="61" customFormat="false" ht="12" hidden="false" customHeight="false" outlineLevel="0" collapsed="false"/>
    <row r="62" customFormat="false" ht="12" hidden="false" customHeight="false" outlineLevel="0" collapsed="false"/>
    <row r="63" customFormat="false" ht="12" hidden="false" customHeight="false" outlineLevel="0" collapsed="false"/>
    <row r="64" customFormat="false" ht="12" hidden="false" customHeight="false" outlineLevel="0" collapsed="false"/>
    <row r="65" customFormat="false" ht="12" hidden="false" customHeight="false" outlineLevel="0" collapsed="false"/>
    <row r="66" customFormat="false" ht="12" hidden="false" customHeight="false" outlineLevel="0" collapsed="false"/>
    <row r="67" customFormat="false" ht="12" hidden="false" customHeight="true" outlineLevel="0" collapsed="false"/>
    <row r="68" customFormat="false" ht="12" hidden="false" customHeight="false" outlineLevel="0" collapsed="false"/>
    <row r="69" customFormat="false" ht="12" hidden="false" customHeight="true" outlineLevel="0" collapsed="false"/>
    <row r="70" customFormat="false" ht="12" hidden="false" customHeight="false" outlineLevel="0" collapsed="false"/>
    <row r="71" customFormat="false" ht="12" hidden="false" customHeight="true" outlineLevel="0" collapsed="false"/>
    <row r="72" customFormat="false" ht="12" hidden="false" customHeight="false" outlineLevel="0" collapsed="false"/>
    <row r="73" customFormat="false" ht="12" hidden="false" customHeight="false" outlineLevel="0" collapsed="false"/>
    <row r="74" customFormat="false" ht="12" hidden="false" customHeight="false" outlineLevel="0" collapsed="false"/>
    <row r="75" customFormat="false" ht="12" hidden="false" customHeight="false" outlineLevel="0" collapsed="false"/>
    <row r="76" customFormat="false" ht="12" hidden="false" customHeight="false" outlineLevel="0" collapsed="false"/>
    <row r="77" s="7" customFormat="true" ht="12" hidden="false" customHeight="true" outlineLevel="0" collapsed="false"/>
    <row r="78" customFormat="false" ht="12" hidden="false" customHeight="false" outlineLevel="0" collapsed="false"/>
    <row r="79" customFormat="false" ht="12" hidden="false" customHeight="false" outlineLevel="0" collapsed="false"/>
    <row r="80" customFormat="false" ht="14.25" hidden="false" customHeight="true" outlineLevel="0" collapsed="false"/>
    <row r="81" customFormat="false" ht="12" hidden="false" customHeight="false" outlineLevel="0" collapsed="false"/>
    <row r="82" customFormat="false" ht="12" hidden="false" customHeight="false" outlineLevel="0" collapsed="false"/>
    <row r="83" customFormat="false" ht="12" hidden="false" customHeight="false" outlineLevel="0" collapsed="false"/>
    <row r="84" customFormat="false" ht="12" hidden="false" customHeight="false" outlineLevel="0" collapsed="false"/>
    <row r="85" customFormat="false" ht="12" hidden="false" customHeight="false" outlineLevel="0" collapsed="false"/>
    <row r="86" customFormat="false" ht="12" hidden="false" customHeight="false" outlineLevel="0" collapsed="false"/>
    <row r="87" customFormat="false" ht="12" hidden="false" customHeight="false" outlineLevel="0" collapsed="false"/>
    <row r="88" customFormat="false" ht="12" hidden="false" customHeight="false" outlineLevel="0" collapsed="false"/>
    <row r="89" customFormat="false" ht="12" hidden="false" customHeight="true" outlineLevel="0" collapsed="false"/>
    <row r="90" customFormat="false" ht="12" hidden="false" customHeight="false" outlineLevel="0" collapsed="false"/>
    <row r="91" customFormat="false" ht="12" hidden="false" customHeight="true" outlineLevel="0" collapsed="false"/>
    <row r="92" customFormat="false" ht="12" hidden="false" customHeight="false" outlineLevel="0" collapsed="false"/>
    <row r="93" customFormat="false" ht="12" hidden="false" customHeight="false" outlineLevel="0" collapsed="false"/>
    <row r="94" customFormat="false" ht="12" hidden="false" customHeight="false" outlineLevel="0" collapsed="false"/>
    <row r="95" customFormat="false" ht="12" hidden="false" customHeight="false" outlineLevel="0" collapsed="false"/>
    <row r="96" customFormat="false" ht="12" hidden="false" customHeight="false" outlineLevel="0" collapsed="false"/>
    <row r="97" customFormat="false" ht="12" hidden="false" customHeight="true" outlineLevel="0" collapsed="false"/>
  </sheetData>
  <mergeCells count="104">
    <mergeCell ref="B3:G3"/>
    <mergeCell ref="B4:G4"/>
    <mergeCell ref="A8:A13"/>
    <mergeCell ref="B8:B9"/>
    <mergeCell ref="C8:C9"/>
    <mergeCell ref="F8:F9"/>
    <mergeCell ref="G8:G13"/>
    <mergeCell ref="J8:J9"/>
    <mergeCell ref="K8:K13"/>
    <mergeCell ref="N8:N9"/>
    <mergeCell ref="O8:O13"/>
    <mergeCell ref="R8:R9"/>
    <mergeCell ref="S8:S13"/>
    <mergeCell ref="V8:V9"/>
    <mergeCell ref="W8:W13"/>
    <mergeCell ref="B10:B11"/>
    <mergeCell ref="C10:C11"/>
    <mergeCell ref="F10:F11"/>
    <mergeCell ref="J10:J11"/>
    <mergeCell ref="N10:N11"/>
    <mergeCell ref="R10:R11"/>
    <mergeCell ref="V10:V11"/>
    <mergeCell ref="B12:B13"/>
    <mergeCell ref="C12:C13"/>
    <mergeCell ref="F12:F13"/>
    <mergeCell ref="J12:J13"/>
    <mergeCell ref="N12:N13"/>
    <mergeCell ref="R12:R13"/>
    <mergeCell ref="V12:V13"/>
    <mergeCell ref="A14:A25"/>
    <mergeCell ref="B14:B15"/>
    <mergeCell ref="C14:C15"/>
    <mergeCell ref="F14:F15"/>
    <mergeCell ref="G14:G25"/>
    <mergeCell ref="J14:J15"/>
    <mergeCell ref="K14:K25"/>
    <mergeCell ref="N14:N15"/>
    <mergeCell ref="O14:O25"/>
    <mergeCell ref="R14:R15"/>
    <mergeCell ref="S14:S25"/>
    <mergeCell ref="V14:V15"/>
    <mergeCell ref="W14:W25"/>
    <mergeCell ref="B16:B17"/>
    <mergeCell ref="C16:C17"/>
    <mergeCell ref="F16:F17"/>
    <mergeCell ref="J16:J17"/>
    <mergeCell ref="N16:N17"/>
    <mergeCell ref="R16:R17"/>
    <mergeCell ref="V16:V17"/>
    <mergeCell ref="B18:B19"/>
    <mergeCell ref="C18:C19"/>
    <mergeCell ref="F18:F19"/>
    <mergeCell ref="J18:J19"/>
    <mergeCell ref="N18:N19"/>
    <mergeCell ref="R18:R19"/>
    <mergeCell ref="V18:V19"/>
    <mergeCell ref="B20:B21"/>
    <mergeCell ref="C20:C21"/>
    <mergeCell ref="F20:F21"/>
    <mergeCell ref="J20:J21"/>
    <mergeCell ref="N20:N21"/>
    <mergeCell ref="R20:R21"/>
    <mergeCell ref="V20:V21"/>
    <mergeCell ref="B22:B23"/>
    <mergeCell ref="C22:C23"/>
    <mergeCell ref="F22:F23"/>
    <mergeCell ref="J22:J23"/>
    <mergeCell ref="N22:N23"/>
    <mergeCell ref="R22:R23"/>
    <mergeCell ref="V22:V23"/>
    <mergeCell ref="B24:B25"/>
    <mergeCell ref="C24:C25"/>
    <mergeCell ref="F24:F25"/>
    <mergeCell ref="J24:J25"/>
    <mergeCell ref="N24:N25"/>
    <mergeCell ref="R24:R25"/>
    <mergeCell ref="V24:V25"/>
    <mergeCell ref="A26:A31"/>
    <mergeCell ref="B26:B27"/>
    <mergeCell ref="C26:C27"/>
    <mergeCell ref="F26:F27"/>
    <mergeCell ref="G26:G31"/>
    <mergeCell ref="J26:J27"/>
    <mergeCell ref="K26:K31"/>
    <mergeCell ref="N26:N27"/>
    <mergeCell ref="O26:O31"/>
    <mergeCell ref="R26:R27"/>
    <mergeCell ref="S26:S31"/>
    <mergeCell ref="V26:V27"/>
    <mergeCell ref="W26:W31"/>
    <mergeCell ref="B28:B29"/>
    <mergeCell ref="C28:C29"/>
    <mergeCell ref="F28:F29"/>
    <mergeCell ref="J28:J29"/>
    <mergeCell ref="N28:N29"/>
    <mergeCell ref="R28:R29"/>
    <mergeCell ref="V28:V29"/>
    <mergeCell ref="B30:B31"/>
    <mergeCell ref="C30:C31"/>
    <mergeCell ref="F30:F31"/>
    <mergeCell ref="J30:J31"/>
    <mergeCell ref="N30:N31"/>
    <mergeCell ref="R30:R31"/>
    <mergeCell ref="V30:V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6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73" zoomScalePageLayoutView="85" workbookViewId="0">
      <pane xSplit="3" ySplit="0" topLeftCell="D1" activePane="topRight" state="frozen"/>
      <selection pane="topLeft" activeCell="A1" activeCellId="0" sqref="A1"/>
      <selection pane="topRight" activeCell="D1" activeCellId="0" sqref="D1"/>
    </sheetView>
  </sheetViews>
  <sheetFormatPr defaultColWidth="10.6796875" defaultRowHeight="12.75" zeroHeight="false" outlineLevelRow="0" outlineLevelCol="0"/>
  <cols>
    <col collapsed="false" customWidth="true" hidden="false" outlineLevel="0" max="1" min="1" style="0" width="20.11"/>
    <col collapsed="false" customWidth="true" hidden="false" outlineLevel="0" max="2" min="2" style="1" width="53.66"/>
    <col collapsed="false" customWidth="true" hidden="false" outlineLevel="0" max="3" min="3" style="2" width="7.11"/>
    <col collapsed="false" customWidth="true" hidden="false" outlineLevel="0" max="4" min="4" style="3" width="11.89"/>
    <col collapsed="false" customWidth="true" hidden="false" outlineLevel="0" max="5" min="5" style="4" width="8.34"/>
    <col collapsed="false" customWidth="true" hidden="false" outlineLevel="0" max="6" min="6" style="1" width="9.67"/>
    <col collapsed="false" customWidth="true" hidden="false" outlineLevel="0" max="7" min="7" style="4" width="9.67"/>
    <col collapsed="false" customWidth="true" hidden="false" outlineLevel="0" max="8" min="8" style="0" width="5.11"/>
    <col collapsed="false" customWidth="true" hidden="false" outlineLevel="0" max="11" min="9" style="0" width="9.67"/>
    <col collapsed="false" customWidth="true" hidden="false" outlineLevel="0" max="12" min="12" style="0" width="5"/>
    <col collapsed="false" customWidth="true" hidden="false" outlineLevel="0" max="15" min="13" style="0" width="9.67"/>
    <col collapsed="false" customWidth="true" hidden="false" outlineLevel="0" max="16" min="16" style="0" width="4.56"/>
    <col collapsed="false" customWidth="true" hidden="false" outlineLevel="0" max="19" min="17" style="0" width="9.67"/>
    <col collapsed="false" customWidth="true" hidden="false" outlineLevel="0" max="20" min="20" style="0" width="4.88"/>
    <col collapsed="false" customWidth="true" hidden="false" outlineLevel="0" max="23" min="21" style="0" width="9.67"/>
  </cols>
  <sheetData>
    <row r="1" customFormat="false" ht="17.25" hidden="false" customHeight="true" outlineLevel="0" collapsed="false">
      <c r="A1" s="5" t="s">
        <v>33</v>
      </c>
      <c r="G1" s="6"/>
    </row>
    <row r="2" s="7" customFormat="true" ht="12" hidden="false" customHeight="false" outlineLevel="0" collapsed="false"/>
    <row r="3" s="7" customFormat="true" ht="12" hidden="false" customHeight="false" outlineLevel="0" collapsed="false">
      <c r="A3" s="8" t="s">
        <v>34</v>
      </c>
      <c r="B3" s="8" t="s">
        <v>2</v>
      </c>
      <c r="C3" s="8"/>
      <c r="D3" s="8"/>
      <c r="E3" s="8"/>
      <c r="F3" s="8"/>
      <c r="G3" s="8"/>
    </row>
    <row r="4" customFormat="false" ht="12" hidden="false" customHeight="false" outlineLevel="0" collapsed="false">
      <c r="A4" s="9" t="s">
        <v>3</v>
      </c>
      <c r="B4" s="10" t="s">
        <v>4</v>
      </c>
      <c r="C4" s="10"/>
      <c r="D4" s="10"/>
      <c r="E4" s="10"/>
      <c r="F4" s="10"/>
      <c r="G4" s="10"/>
      <c r="I4" s="11" t="s">
        <v>5</v>
      </c>
      <c r="J4" s="12"/>
      <c r="K4" s="13"/>
      <c r="M4" s="11" t="s">
        <v>6</v>
      </c>
      <c r="N4" s="12"/>
      <c r="O4" s="13"/>
      <c r="Q4" s="11" t="s">
        <v>7</v>
      </c>
      <c r="R4" s="12"/>
      <c r="S4" s="13"/>
      <c r="U4" s="11" t="s">
        <v>8</v>
      </c>
      <c r="V4" s="12"/>
      <c r="W4" s="13"/>
    </row>
    <row r="5" s="14" customFormat="true" ht="12" hidden="false" customHeight="true" outlineLevel="0" collapsed="false"/>
    <row r="6" s="21" customFormat="true" ht="15.75" hidden="false" customHeight="true" outlineLevel="0" collapsed="false"/>
    <row r="7" customFormat="false" ht="100.5" hidden="false" customHeight="true" outlineLevel="0" collapsed="false">
      <c r="A7" s="18" t="s">
        <v>9</v>
      </c>
      <c r="B7" s="18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I7" s="20" t="s">
        <v>13</v>
      </c>
      <c r="J7" s="20" t="s">
        <v>14</v>
      </c>
      <c r="K7" s="20" t="s">
        <v>15</v>
      </c>
      <c r="M7" s="20" t="s">
        <v>13</v>
      </c>
      <c r="N7" s="20" t="s">
        <v>14</v>
      </c>
      <c r="O7" s="20" t="s">
        <v>15</v>
      </c>
      <c r="Q7" s="20" t="s">
        <v>13</v>
      </c>
      <c r="R7" s="20" t="s">
        <v>14</v>
      </c>
      <c r="S7" s="20" t="s">
        <v>15</v>
      </c>
      <c r="U7" s="20" t="s">
        <v>13</v>
      </c>
      <c r="V7" s="20" t="s">
        <v>14</v>
      </c>
      <c r="W7" s="20" t="s">
        <v>15</v>
      </c>
    </row>
    <row r="8" customFormat="false" ht="12" hidden="false" customHeight="true" outlineLevel="0" collapsed="false">
      <c r="A8" s="42" t="s">
        <v>35</v>
      </c>
      <c r="B8" s="43" t="s">
        <v>36</v>
      </c>
      <c r="C8" s="44" t="n">
        <v>2</v>
      </c>
      <c r="D8" s="45" t="n">
        <v>2</v>
      </c>
      <c r="E8" s="45" t="n">
        <v>2</v>
      </c>
      <c r="F8" s="46" t="n">
        <f aca="false">(E8+E9)*$C8</f>
        <v>4</v>
      </c>
      <c r="G8" s="47" t="n">
        <f aca="false">SUM(F8:F13)</f>
        <v>4</v>
      </c>
      <c r="I8" s="45" t="n">
        <v>2</v>
      </c>
      <c r="J8" s="46" t="n">
        <f aca="false">(I8+I9)*$C8</f>
        <v>4</v>
      </c>
      <c r="K8" s="47" t="n">
        <f aca="false">SUM(J8:J13)</f>
        <v>5</v>
      </c>
      <c r="M8" s="48" t="n">
        <v>2</v>
      </c>
      <c r="N8" s="46" t="n">
        <f aca="false">(M8+M9)*$C8</f>
        <v>4</v>
      </c>
      <c r="O8" s="47" t="n">
        <f aca="false">SUM(N8:N13)</f>
        <v>5</v>
      </c>
      <c r="Q8" s="49" t="n">
        <v>2</v>
      </c>
      <c r="R8" s="46" t="n">
        <f aca="false">(Q8+Q9)*$C8</f>
        <v>4</v>
      </c>
      <c r="S8" s="47" t="n">
        <f aca="false">SUM(R8:R13)</f>
        <v>5</v>
      </c>
      <c r="U8" s="45" t="n">
        <v>2</v>
      </c>
      <c r="V8" s="46" t="n">
        <f aca="false">(U8+U9)*$C8</f>
        <v>4</v>
      </c>
      <c r="W8" s="47" t="n">
        <f aca="false">SUM(V8:V13)</f>
        <v>5</v>
      </c>
    </row>
    <row r="9" customFormat="false" ht="12" hidden="false" customHeight="false" outlineLevel="0" collapsed="false">
      <c r="A9" s="42"/>
      <c r="B9" s="43"/>
      <c r="C9" s="44"/>
      <c r="D9" s="45"/>
      <c r="E9" s="45"/>
      <c r="F9" s="46"/>
      <c r="G9" s="47"/>
      <c r="I9" s="45"/>
      <c r="J9" s="46"/>
      <c r="K9" s="47"/>
      <c r="M9" s="48"/>
      <c r="N9" s="46"/>
      <c r="O9" s="47"/>
      <c r="Q9" s="49"/>
      <c r="R9" s="46"/>
      <c r="S9" s="47"/>
    </row>
    <row r="10" customFormat="false" ht="12" hidden="false" customHeight="false" outlineLevel="0" collapsed="false">
      <c r="A10" s="42"/>
      <c r="B10" s="50" t="s">
        <v>37</v>
      </c>
      <c r="C10" s="51" t="n">
        <v>1</v>
      </c>
      <c r="D10" s="45" t="n">
        <v>0</v>
      </c>
      <c r="E10" s="45" t="n">
        <v>0</v>
      </c>
      <c r="F10" s="46" t="n">
        <f aca="false">(E10+E11)*$C10</f>
        <v>0</v>
      </c>
      <c r="G10" s="47"/>
      <c r="I10" s="45" t="n">
        <v>1</v>
      </c>
      <c r="J10" s="46" t="n">
        <f aca="false">(I10+I11)*$C10</f>
        <v>1</v>
      </c>
      <c r="K10" s="47"/>
      <c r="M10" s="48" t="n">
        <v>1</v>
      </c>
      <c r="N10" s="46" t="n">
        <f aca="false">(M10+M11)*$C10</f>
        <v>1</v>
      </c>
      <c r="O10" s="47"/>
      <c r="Q10" s="49" t="n">
        <v>1</v>
      </c>
      <c r="R10" s="46" t="n">
        <f aca="false">(Q10+Q11)*$C10</f>
        <v>1</v>
      </c>
      <c r="S10" s="47"/>
      <c r="U10" s="45" t="n">
        <v>1</v>
      </c>
      <c r="V10" s="46" t="n">
        <f aca="false">(U10+U11)*$C10</f>
        <v>1</v>
      </c>
      <c r="W10" s="47"/>
    </row>
    <row r="11" customFormat="false" ht="12" hidden="false" customHeight="false" outlineLevel="0" collapsed="false">
      <c r="A11" s="42"/>
      <c r="B11" s="50"/>
      <c r="C11" s="51"/>
      <c r="D11" s="45"/>
      <c r="E11" s="45"/>
      <c r="F11" s="46"/>
      <c r="G11" s="47"/>
      <c r="I11" s="45"/>
      <c r="J11" s="46"/>
      <c r="K11" s="47"/>
      <c r="M11" s="48"/>
      <c r="N11" s="46"/>
      <c r="O11" s="47"/>
      <c r="Q11" s="49"/>
      <c r="R11" s="46"/>
      <c r="S11" s="47"/>
    </row>
    <row r="12" customFormat="false" ht="12" hidden="false" customHeight="false" outlineLevel="0" collapsed="false">
      <c r="A12" s="42"/>
      <c r="B12" s="43" t="s">
        <v>38</v>
      </c>
      <c r="C12" s="51" t="n">
        <v>1</v>
      </c>
      <c r="D12" s="45" t="n">
        <v>0</v>
      </c>
      <c r="E12" s="45" t="n">
        <v>0</v>
      </c>
      <c r="F12" s="46" t="n">
        <f aca="false">(E12+E13)*$C12</f>
        <v>0</v>
      </c>
      <c r="G12" s="47"/>
      <c r="I12" s="45" t="n">
        <v>0</v>
      </c>
      <c r="J12" s="46" t="n">
        <f aca="false">(I12+I13)*$C12</f>
        <v>0</v>
      </c>
      <c r="K12" s="47"/>
      <c r="M12" s="48" t="n">
        <v>0</v>
      </c>
      <c r="N12" s="46" t="n">
        <f aca="false">(M12+M13)*$C12</f>
        <v>0</v>
      </c>
      <c r="O12" s="47"/>
      <c r="Q12" s="49" t="n">
        <v>0</v>
      </c>
      <c r="R12" s="46" t="n">
        <f aca="false">(Q12+Q13)*$C12</f>
        <v>0</v>
      </c>
      <c r="S12" s="47"/>
      <c r="U12" s="45" t="n">
        <v>0</v>
      </c>
      <c r="V12" s="46" t="n">
        <f aca="false">(U12+U13)*$C12</f>
        <v>0</v>
      </c>
      <c r="W12" s="47"/>
    </row>
    <row r="13" customFormat="false" ht="12" hidden="false" customHeight="true" outlineLevel="0" collapsed="false">
      <c r="A13" s="42"/>
      <c r="B13" s="43"/>
      <c r="C13" s="51"/>
      <c r="D13" s="45"/>
      <c r="E13" s="45"/>
      <c r="F13" s="46"/>
      <c r="G13" s="47"/>
      <c r="I13" s="45"/>
      <c r="J13" s="46"/>
      <c r="K13" s="47"/>
      <c r="M13" s="48"/>
      <c r="N13" s="46"/>
      <c r="O13" s="47"/>
      <c r="Q13" s="49"/>
      <c r="R13" s="46"/>
      <c r="S13" s="47"/>
    </row>
    <row r="14" customFormat="false" ht="12" hidden="false" customHeight="true" outlineLevel="0" collapsed="false">
      <c r="A14" s="52" t="s">
        <v>39</v>
      </c>
      <c r="B14" s="53" t="s">
        <v>40</v>
      </c>
      <c r="C14" s="54" t="n">
        <v>3</v>
      </c>
      <c r="D14" s="55" t="n">
        <v>2</v>
      </c>
      <c r="E14" s="55" t="n">
        <v>2</v>
      </c>
      <c r="F14" s="56" t="n">
        <f aca="false">(E14+E15)*$C14</f>
        <v>6</v>
      </c>
      <c r="G14" s="57" t="n">
        <f aca="false">SUM(F14:F19)</f>
        <v>6</v>
      </c>
      <c r="I14" s="55" t="n">
        <v>1</v>
      </c>
      <c r="J14" s="56" t="n">
        <f aca="false">(I14+I15)*$C14</f>
        <v>3</v>
      </c>
      <c r="K14" s="57" t="n">
        <f aca="false">SUM(J14:J19)</f>
        <v>2</v>
      </c>
      <c r="M14" s="58" t="n">
        <v>1</v>
      </c>
      <c r="N14" s="56" t="n">
        <f aca="false">(M14+M15)*$C14</f>
        <v>3</v>
      </c>
      <c r="O14" s="57" t="n">
        <f aca="false">SUM(N14:N19)</f>
        <v>2</v>
      </c>
      <c r="Q14" s="59" t="n">
        <v>0</v>
      </c>
      <c r="R14" s="56" t="n">
        <f aca="false">(Q14+Q15)*$C14</f>
        <v>0</v>
      </c>
      <c r="S14" s="57" t="n">
        <f aca="false">SUM(R14:R19)</f>
        <v>-1</v>
      </c>
      <c r="U14" s="55" t="n">
        <v>0</v>
      </c>
      <c r="V14" s="56" t="n">
        <f aca="false">(U14+U15)*$C14</f>
        <v>0</v>
      </c>
      <c r="W14" s="57" t="n">
        <f aca="false">SUM(V14:V19)</f>
        <v>-1</v>
      </c>
    </row>
    <row r="15" customFormat="false" ht="12" hidden="false" customHeight="false" outlineLevel="0" collapsed="false">
      <c r="A15" s="52"/>
      <c r="B15" s="53"/>
      <c r="C15" s="54"/>
      <c r="D15" s="55"/>
      <c r="E15" s="55"/>
      <c r="F15" s="56"/>
      <c r="G15" s="57"/>
      <c r="I15" s="55"/>
      <c r="J15" s="56"/>
      <c r="K15" s="57"/>
      <c r="M15" s="58"/>
      <c r="N15" s="56"/>
      <c r="O15" s="57"/>
      <c r="Q15" s="59"/>
      <c r="R15" s="56"/>
      <c r="S15" s="57"/>
      <c r="U15" s="55" t="n">
        <v>0</v>
      </c>
      <c r="V15" s="56"/>
      <c r="W15" s="57"/>
    </row>
    <row r="16" customFormat="false" ht="12" hidden="false" customHeight="false" outlineLevel="0" collapsed="false">
      <c r="A16" s="52"/>
      <c r="B16" s="60" t="s">
        <v>41</v>
      </c>
      <c r="C16" s="61" t="n">
        <v>2</v>
      </c>
      <c r="D16" s="55" t="n">
        <v>0</v>
      </c>
      <c r="E16" s="55" t="n">
        <v>0</v>
      </c>
      <c r="F16" s="56" t="n">
        <f aca="false">(E16+E17)*$C16</f>
        <v>0</v>
      </c>
      <c r="G16" s="57"/>
      <c r="I16" s="55" t="n">
        <v>0</v>
      </c>
      <c r="J16" s="56" t="n">
        <f aca="false">(I16+I17)*$C16</f>
        <v>0</v>
      </c>
      <c r="K16" s="57"/>
      <c r="M16" s="58" t="n">
        <v>0</v>
      </c>
      <c r="N16" s="56" t="n">
        <f aca="false">(M16+M17)*$C16</f>
        <v>0</v>
      </c>
      <c r="O16" s="57"/>
      <c r="Q16" s="59" t="n">
        <v>0</v>
      </c>
      <c r="R16" s="56" t="n">
        <f aca="false">(Q16+Q17)*$C16</f>
        <v>0</v>
      </c>
      <c r="S16" s="57"/>
      <c r="U16" s="55" t="n">
        <v>0</v>
      </c>
      <c r="V16" s="56" t="n">
        <f aca="false">(U16+U17)*$C16</f>
        <v>0</v>
      </c>
      <c r="W16" s="57"/>
    </row>
    <row r="17" customFormat="false" ht="12" hidden="false" customHeight="false" outlineLevel="0" collapsed="false">
      <c r="A17" s="52"/>
      <c r="B17" s="60"/>
      <c r="C17" s="61"/>
      <c r="D17" s="55" t="n">
        <v>0</v>
      </c>
      <c r="E17" s="55" t="n">
        <v>0</v>
      </c>
      <c r="F17" s="56"/>
      <c r="G17" s="57"/>
      <c r="I17" s="55" t="n">
        <v>0</v>
      </c>
      <c r="J17" s="56"/>
      <c r="K17" s="57"/>
      <c r="M17" s="58" t="n">
        <v>0</v>
      </c>
      <c r="N17" s="56"/>
      <c r="O17" s="57"/>
      <c r="Q17" s="59" t="n">
        <v>0</v>
      </c>
      <c r="R17" s="56"/>
      <c r="S17" s="57"/>
      <c r="U17" s="55" t="n">
        <v>0</v>
      </c>
      <c r="V17" s="56"/>
      <c r="W17" s="57"/>
    </row>
    <row r="18" customFormat="false" ht="12" hidden="false" customHeight="false" outlineLevel="0" collapsed="false">
      <c r="A18" s="52"/>
      <c r="B18" s="53" t="s">
        <v>42</v>
      </c>
      <c r="C18" s="54" t="n">
        <v>1</v>
      </c>
      <c r="D18" s="55" t="n">
        <v>0</v>
      </c>
      <c r="E18" s="55" t="n">
        <v>0</v>
      </c>
      <c r="F18" s="56" t="n">
        <f aca="false">(E18+E19)*$C18</f>
        <v>0</v>
      </c>
      <c r="G18" s="57"/>
      <c r="I18" s="55" t="n">
        <v>-1</v>
      </c>
      <c r="J18" s="56" t="n">
        <f aca="false">(I18+I19)*$C18</f>
        <v>-1</v>
      </c>
      <c r="K18" s="57"/>
      <c r="M18" s="58" t="n">
        <v>-1</v>
      </c>
      <c r="N18" s="56" t="n">
        <f aca="false">(M18+M19)*$C18</f>
        <v>-1</v>
      </c>
      <c r="O18" s="57"/>
      <c r="Q18" s="59" t="n">
        <v>-1</v>
      </c>
      <c r="R18" s="56" t="n">
        <f aca="false">(Q18+Q19)*$C18</f>
        <v>-1</v>
      </c>
      <c r="S18" s="57"/>
      <c r="U18" s="55" t="n">
        <v>-1</v>
      </c>
      <c r="V18" s="56" t="n">
        <f aca="false">(U18+U19)*$C18</f>
        <v>-1</v>
      </c>
      <c r="W18" s="57"/>
    </row>
    <row r="19" customFormat="false" ht="12" hidden="false" customHeight="false" outlineLevel="0" collapsed="false">
      <c r="A19" s="52"/>
      <c r="B19" s="53"/>
      <c r="C19" s="54"/>
      <c r="D19" s="55" t="n">
        <v>0</v>
      </c>
      <c r="E19" s="55" t="n">
        <v>0</v>
      </c>
      <c r="F19" s="56"/>
      <c r="G19" s="57"/>
      <c r="I19" s="55" t="n">
        <v>0</v>
      </c>
      <c r="J19" s="56"/>
      <c r="K19" s="57"/>
      <c r="M19" s="58" t="n">
        <v>0</v>
      </c>
      <c r="N19" s="56"/>
      <c r="O19" s="57"/>
      <c r="Q19" s="59" t="n">
        <v>0</v>
      </c>
      <c r="R19" s="56"/>
      <c r="S19" s="57"/>
      <c r="U19" s="55" t="n">
        <v>0</v>
      </c>
      <c r="V19" s="56"/>
      <c r="W19" s="57"/>
    </row>
    <row r="20" customFormat="false" ht="12" hidden="false" customHeight="true" outlineLevel="0" collapsed="false">
      <c r="A20" s="52" t="s">
        <v>43</v>
      </c>
      <c r="B20" s="50" t="s">
        <v>44</v>
      </c>
      <c r="C20" s="51" t="n">
        <v>3</v>
      </c>
      <c r="D20" s="45" t="n">
        <v>1</v>
      </c>
      <c r="E20" s="45" t="n">
        <v>1</v>
      </c>
      <c r="F20" s="46" t="n">
        <f aca="false">(E20+E21)*$C20</f>
        <v>3</v>
      </c>
      <c r="G20" s="47" t="n">
        <f aca="false">SUM(F20:F23)</f>
        <v>4</v>
      </c>
      <c r="I20" s="45" t="n">
        <v>1</v>
      </c>
      <c r="J20" s="46" t="n">
        <f aca="false">(I20+I21)*$C20</f>
        <v>3</v>
      </c>
      <c r="K20" s="47" t="n">
        <f aca="false">SUM(J20:J23)</f>
        <v>3</v>
      </c>
      <c r="M20" s="48" t="n">
        <v>1</v>
      </c>
      <c r="N20" s="46" t="n">
        <f aca="false">(M20+M21)*$C20</f>
        <v>3</v>
      </c>
      <c r="O20" s="47" t="n">
        <f aca="false">SUM(N20:N23)</f>
        <v>3</v>
      </c>
      <c r="Q20" s="49" t="n">
        <v>-1</v>
      </c>
      <c r="R20" s="46" t="n">
        <f aca="false">(Q20+Q21)*$C20</f>
        <v>-3</v>
      </c>
      <c r="S20" s="47" t="n">
        <f aca="false">SUM(R20:R23)</f>
        <v>-4</v>
      </c>
      <c r="U20" s="45" t="n">
        <v>-1</v>
      </c>
      <c r="V20" s="46" t="n">
        <f aca="false">(U20+U21)*$C20</f>
        <v>-3</v>
      </c>
      <c r="W20" s="47" t="n">
        <f aca="false">SUM(V20:V23)</f>
        <v>-4</v>
      </c>
    </row>
    <row r="21" customFormat="false" ht="12" hidden="false" customHeight="false" outlineLevel="0" collapsed="false">
      <c r="A21" s="52"/>
      <c r="B21" s="50"/>
      <c r="C21" s="51"/>
      <c r="D21" s="45"/>
      <c r="E21" s="45"/>
      <c r="F21" s="46"/>
      <c r="G21" s="47"/>
      <c r="I21" s="45"/>
      <c r="J21" s="46"/>
      <c r="K21" s="47"/>
      <c r="M21" s="48"/>
      <c r="N21" s="46"/>
      <c r="O21" s="47"/>
      <c r="Q21" s="49"/>
      <c r="R21" s="46"/>
      <c r="S21" s="47"/>
    </row>
    <row r="22" customFormat="false" ht="12" hidden="false" customHeight="false" outlineLevel="0" collapsed="false">
      <c r="A22" s="52"/>
      <c r="B22" s="50" t="s">
        <v>45</v>
      </c>
      <c r="C22" s="51" t="n">
        <v>1</v>
      </c>
      <c r="D22" s="45" t="n">
        <v>1</v>
      </c>
      <c r="E22" s="45" t="n">
        <v>1</v>
      </c>
      <c r="F22" s="46" t="n">
        <f aca="false">(E22+E23)*$C22</f>
        <v>1</v>
      </c>
      <c r="G22" s="47"/>
      <c r="I22" s="45" t="n">
        <v>0</v>
      </c>
      <c r="J22" s="46" t="n">
        <f aca="false">(I22+I23)*$C22</f>
        <v>0</v>
      </c>
      <c r="K22" s="47"/>
      <c r="M22" s="48" t="n">
        <v>0</v>
      </c>
      <c r="N22" s="46" t="n">
        <f aca="false">(M22+M23)*$C22</f>
        <v>0</v>
      </c>
      <c r="O22" s="47"/>
      <c r="Q22" s="49" t="n">
        <v>-1</v>
      </c>
      <c r="R22" s="46" t="n">
        <f aca="false">(Q22+Q23)*$C22</f>
        <v>-1</v>
      </c>
      <c r="S22" s="47"/>
      <c r="U22" s="45" t="n">
        <v>-1</v>
      </c>
      <c r="V22" s="46" t="n">
        <f aca="false">(U22+U23)*$C22</f>
        <v>-1</v>
      </c>
      <c r="W22" s="47"/>
    </row>
    <row r="23" customFormat="false" ht="12" hidden="false" customHeight="false" outlineLevel="0" collapsed="false">
      <c r="A23" s="52"/>
      <c r="B23" s="50"/>
      <c r="C23" s="51"/>
      <c r="D23" s="45"/>
      <c r="E23" s="45"/>
      <c r="F23" s="46"/>
      <c r="G23" s="47"/>
      <c r="I23" s="45"/>
      <c r="J23" s="46"/>
      <c r="K23" s="47"/>
      <c r="M23" s="48"/>
      <c r="N23" s="46"/>
      <c r="O23" s="47"/>
      <c r="Q23" s="49"/>
      <c r="R23" s="46"/>
      <c r="S23" s="47"/>
    </row>
    <row r="24" customFormat="false" ht="12.75" hidden="false" customHeight="false" outlineLevel="0" collapsed="false">
      <c r="A24" s="1"/>
      <c r="B24" s="2"/>
      <c r="C24" s="3"/>
      <c r="D24" s="62"/>
      <c r="E24" s="1"/>
    </row>
    <row r="25" customFormat="false" ht="12.75" hidden="false" customHeight="false" outlineLevel="0" collapsed="false">
      <c r="B25" s="41"/>
    </row>
    <row r="26" customFormat="false" ht="12" hidden="false" customHeight="false" outlineLevel="0" collapsed="false"/>
    <row r="27" customFormat="false" ht="12" hidden="false" customHeight="false" outlineLevel="0" collapsed="false"/>
    <row r="28" customFormat="false" ht="12" hidden="false" customHeight="true" outlineLevel="0" collapsed="false"/>
    <row r="29" customFormat="false" ht="12" hidden="false" customHeight="true" outlineLevel="0" collapsed="false"/>
    <row r="30" customFormat="false" ht="12" hidden="false" customHeight="false" outlineLevel="0" collapsed="false"/>
    <row r="31" customFormat="false" ht="12" hidden="false" customHeight="true" outlineLevel="0" collapsed="false"/>
    <row r="32" customFormat="false" ht="12" hidden="false" customHeight="true" outlineLevel="0" collapsed="false"/>
    <row r="33" customFormat="false" ht="12" hidden="false" customHeight="true" outlineLevel="0" collapsed="false"/>
    <row r="34" customFormat="false" ht="12" hidden="false" customHeight="true" outlineLevel="0" collapsed="false"/>
    <row r="35" customFormat="false" ht="13.5" hidden="false" customHeight="true" outlineLevel="0" collapsed="false"/>
    <row r="36" customFormat="false" ht="12" hidden="false" customHeight="true" outlineLevel="0" collapsed="false"/>
    <row r="37" customFormat="false" ht="12" hidden="false" customHeight="false" outlineLevel="0" collapsed="false"/>
    <row r="38" customFormat="false" ht="12" hidden="false" customHeight="true" outlineLevel="0" collapsed="false"/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/>
    <row r="42" customFormat="false" ht="12" hidden="false" customHeight="true" outlineLevel="0" collapsed="false"/>
    <row r="43" customFormat="false" ht="12" hidden="false" customHeight="true" outlineLevel="0" collapsed="false"/>
    <row r="44" customFormat="false" ht="12" hidden="false" customHeight="false" outlineLevel="0" collapsed="false"/>
    <row r="45" customFormat="false" ht="12" hidden="false" customHeight="true" outlineLevel="0" collapsed="false"/>
    <row r="46" customFormat="false" ht="12" hidden="false" customHeight="false" outlineLevel="0" collapsed="false"/>
    <row r="47" customFormat="false" ht="12" hidden="false" customHeight="false" outlineLevel="0" collapsed="false"/>
    <row r="48" customFormat="false" ht="12" hidden="false" customHeight="true" outlineLevel="0" collapsed="false"/>
    <row r="49" customFormat="false" ht="12" hidden="false" customHeight="false" outlineLevel="0" collapsed="false"/>
    <row r="50" customFormat="false" ht="12" hidden="false" customHeight="false" outlineLevel="0" collapsed="false"/>
    <row r="51" customFormat="false" ht="12" hidden="false" customHeight="false" outlineLevel="0" collapsed="false"/>
    <row r="52" customFormat="false" ht="12" hidden="false" customHeight="true" outlineLevel="0" collapsed="false"/>
    <row r="53" customFormat="false" ht="12" hidden="false" customHeight="false" outlineLevel="0" collapsed="false"/>
    <row r="54" customFormat="false" ht="12" hidden="false" customHeight="false" outlineLevel="0" collapsed="false"/>
    <row r="55" customFormat="false" ht="12" hidden="false" customHeight="false" outlineLevel="0" collapsed="false"/>
    <row r="56" customFormat="false" ht="12" hidden="false" customHeight="false" outlineLevel="0" collapsed="false"/>
    <row r="57" customFormat="false" ht="12" hidden="false" customHeight="false" outlineLevel="0" collapsed="false"/>
    <row r="58" customFormat="false" ht="12" hidden="false" customHeight="false" outlineLevel="0" collapsed="false"/>
    <row r="59" customFormat="false" ht="12" hidden="false" customHeight="false" outlineLevel="0" collapsed="false"/>
    <row r="60" customFormat="false" ht="12" hidden="false" customHeight="true" outlineLevel="0" collapsed="false"/>
    <row r="61" customFormat="false" ht="12" hidden="false" customHeight="false" outlineLevel="0" collapsed="false"/>
    <row r="62" customFormat="false" ht="15.75" hidden="false" customHeight="true" outlineLevel="0" collapsed="false"/>
    <row r="63" customFormat="false" ht="12" hidden="false" customHeight="false" outlineLevel="0" collapsed="false"/>
    <row r="64" customFormat="false" ht="12" hidden="false" customHeight="false" outlineLevel="0" collapsed="false"/>
    <row r="65" customFormat="false" ht="12" hidden="false" customHeight="false" outlineLevel="0" collapsed="false"/>
    <row r="66" customFormat="false" ht="12" hidden="false" customHeight="false" outlineLevel="0" collapsed="false"/>
    <row r="67" customFormat="false" ht="12" hidden="false" customHeight="false" outlineLevel="0" collapsed="false"/>
    <row r="68" customFormat="false" ht="12" hidden="false" customHeight="true" outlineLevel="0" collapsed="false"/>
    <row r="69" customFormat="false" ht="12" hidden="false" customHeight="false" outlineLevel="0" collapsed="false"/>
    <row r="70" customFormat="false" ht="12" hidden="false" customHeight="true" outlineLevel="0" collapsed="false"/>
    <row r="76" s="7" customFormat="true" ht="12.75" hidden="false" customHeight="false" outlineLevel="0" collapsed="false">
      <c r="B76" s="1"/>
      <c r="C76" s="2"/>
      <c r="D76" s="3"/>
      <c r="E76" s="4"/>
      <c r="F76" s="1"/>
      <c r="G76" s="4"/>
    </row>
    <row r="79" customFormat="false" ht="14.25" hidden="false" customHeight="true" outlineLevel="0" collapsed="false"/>
    <row r="96" customFormat="false" ht="12" hidden="false" customHeight="true" outlineLevel="0" collapsed="false"/>
  </sheetData>
  <mergeCells count="76">
    <mergeCell ref="B3:G3"/>
    <mergeCell ref="B4:G4"/>
    <mergeCell ref="A8:A13"/>
    <mergeCell ref="B8:B9"/>
    <mergeCell ref="C8:C9"/>
    <mergeCell ref="F8:F9"/>
    <mergeCell ref="G8:G13"/>
    <mergeCell ref="J8:J9"/>
    <mergeCell ref="K8:K13"/>
    <mergeCell ref="N8:N9"/>
    <mergeCell ref="O8:O13"/>
    <mergeCell ref="R8:R9"/>
    <mergeCell ref="S8:S13"/>
    <mergeCell ref="V8:V9"/>
    <mergeCell ref="W8:W13"/>
    <mergeCell ref="B10:B11"/>
    <mergeCell ref="C10:C11"/>
    <mergeCell ref="F10:F11"/>
    <mergeCell ref="J10:J11"/>
    <mergeCell ref="N10:N11"/>
    <mergeCell ref="R10:R11"/>
    <mergeCell ref="V10:V11"/>
    <mergeCell ref="B12:B13"/>
    <mergeCell ref="C12:C13"/>
    <mergeCell ref="F12:F13"/>
    <mergeCell ref="J12:J13"/>
    <mergeCell ref="N12:N13"/>
    <mergeCell ref="R12:R13"/>
    <mergeCell ref="V12:V13"/>
    <mergeCell ref="A14:A19"/>
    <mergeCell ref="B14:B15"/>
    <mergeCell ref="C14:C15"/>
    <mergeCell ref="F14:F15"/>
    <mergeCell ref="G14:G19"/>
    <mergeCell ref="J14:J15"/>
    <mergeCell ref="K14:K19"/>
    <mergeCell ref="N14:N15"/>
    <mergeCell ref="O14:O19"/>
    <mergeCell ref="R14:R15"/>
    <mergeCell ref="S14:S19"/>
    <mergeCell ref="V14:V15"/>
    <mergeCell ref="W14:W19"/>
    <mergeCell ref="B16:B17"/>
    <mergeCell ref="C16:C17"/>
    <mergeCell ref="F16:F17"/>
    <mergeCell ref="J16:J17"/>
    <mergeCell ref="N16:N17"/>
    <mergeCell ref="R16:R17"/>
    <mergeCell ref="V16:V17"/>
    <mergeCell ref="B18:B19"/>
    <mergeCell ref="C18:C19"/>
    <mergeCell ref="F18:F19"/>
    <mergeCell ref="J18:J19"/>
    <mergeCell ref="N18:N19"/>
    <mergeCell ref="R18:R19"/>
    <mergeCell ref="V18:V19"/>
    <mergeCell ref="A20:A23"/>
    <mergeCell ref="B20:B21"/>
    <mergeCell ref="C20:C21"/>
    <mergeCell ref="F20:F21"/>
    <mergeCell ref="G20:G23"/>
    <mergeCell ref="J20:J21"/>
    <mergeCell ref="K20:K23"/>
    <mergeCell ref="N20:N21"/>
    <mergeCell ref="O20:O23"/>
    <mergeCell ref="R20:R21"/>
    <mergeCell ref="S20:S23"/>
    <mergeCell ref="V20:V21"/>
    <mergeCell ref="W20:W23"/>
    <mergeCell ref="B22:B23"/>
    <mergeCell ref="C22:C23"/>
    <mergeCell ref="F22:F23"/>
    <mergeCell ref="J22:J23"/>
    <mergeCell ref="N22:N23"/>
    <mergeCell ref="R22:R23"/>
    <mergeCell ref="V22:V23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96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60" zoomScalePageLayoutView="85" workbookViewId="0">
      <pane xSplit="4" ySplit="0" topLeftCell="E1" activePane="topRight" state="frozen"/>
      <selection pane="topLeft" activeCell="A1" activeCellId="0" sqref="A1"/>
      <selection pane="topRight" activeCell="E1" activeCellId="0" sqref="E1"/>
    </sheetView>
  </sheetViews>
  <sheetFormatPr defaultColWidth="10.6796875" defaultRowHeight="12.75" zeroHeight="false" outlineLevelRow="0" outlineLevelCol="0"/>
  <cols>
    <col collapsed="false" customWidth="true" hidden="false" outlineLevel="0" max="1" min="1" style="0" width="20.11"/>
    <col collapsed="false" customWidth="true" hidden="false" outlineLevel="0" max="2" min="2" style="1" width="54.22"/>
    <col collapsed="false" customWidth="true" hidden="false" outlineLevel="0" max="3" min="3" style="2" width="7.11"/>
    <col collapsed="false" customWidth="true" hidden="false" outlineLevel="0" max="4" min="4" style="3" width="11.89"/>
    <col collapsed="false" customWidth="true" hidden="false" outlineLevel="0" max="5" min="5" style="4" width="8.34"/>
    <col collapsed="false" customWidth="true" hidden="false" outlineLevel="0" max="6" min="6" style="1" width="9.67"/>
    <col collapsed="false" customWidth="true" hidden="false" outlineLevel="0" max="7" min="7" style="4" width="9.67"/>
    <col collapsed="false" customWidth="true" hidden="false" outlineLevel="0" max="8" min="8" style="0" width="4"/>
    <col collapsed="false" customWidth="true" hidden="false" outlineLevel="0" max="11" min="9" style="0" width="9.67"/>
    <col collapsed="false" customWidth="true" hidden="false" outlineLevel="0" max="12" min="12" style="0" width="5.11"/>
    <col collapsed="false" customWidth="true" hidden="false" outlineLevel="0" max="15" min="13" style="0" width="9.67"/>
    <col collapsed="false" customWidth="true" hidden="false" outlineLevel="0" max="16" min="16" style="0" width="4.67"/>
    <col collapsed="false" customWidth="true" hidden="false" outlineLevel="0" max="19" min="17" style="0" width="9.67"/>
    <col collapsed="false" customWidth="true" hidden="false" outlineLevel="0" max="20" min="20" style="0" width="4.33"/>
    <col collapsed="false" customWidth="true" hidden="false" outlineLevel="0" max="23" min="21" style="0" width="9.67"/>
  </cols>
  <sheetData>
    <row r="1" customFormat="false" ht="18" hidden="false" customHeight="true" outlineLevel="0" collapsed="false">
      <c r="A1" s="5" t="s">
        <v>46</v>
      </c>
      <c r="G1" s="6"/>
    </row>
    <row r="2" s="7" customFormat="true" ht="12" hidden="false" customHeight="false" outlineLevel="0" collapsed="false"/>
    <row r="3" s="7" customFormat="true" ht="12" hidden="false" customHeight="false" outlineLevel="0" collapsed="false">
      <c r="A3" s="8" t="s">
        <v>34</v>
      </c>
      <c r="B3" s="8" t="s">
        <v>2</v>
      </c>
      <c r="C3" s="8"/>
      <c r="D3" s="8"/>
      <c r="E3" s="8"/>
      <c r="F3" s="8"/>
      <c r="G3" s="8"/>
    </row>
    <row r="4" customFormat="false" ht="12" hidden="false" customHeight="false" outlineLevel="0" collapsed="false">
      <c r="A4" s="9" t="s">
        <v>3</v>
      </c>
      <c r="B4" s="10" t="s">
        <v>4</v>
      </c>
      <c r="C4" s="10"/>
      <c r="D4" s="10"/>
      <c r="E4" s="10"/>
      <c r="F4" s="10"/>
      <c r="G4" s="10"/>
      <c r="I4" s="11" t="s">
        <v>5</v>
      </c>
      <c r="J4" s="12"/>
      <c r="K4" s="13"/>
      <c r="M4" s="11" t="s">
        <v>6</v>
      </c>
      <c r="N4" s="12"/>
      <c r="O4" s="13"/>
      <c r="Q4" s="11" t="s">
        <v>7</v>
      </c>
      <c r="R4" s="12"/>
      <c r="S4" s="13"/>
      <c r="U4" s="11" t="s">
        <v>8</v>
      </c>
      <c r="V4" s="12"/>
      <c r="W4" s="13"/>
    </row>
    <row r="5" customFormat="false" ht="11.25" hidden="false" customHeight="true" outlineLevel="0" collapsed="false">
      <c r="A5" s="63"/>
      <c r="B5" s="64"/>
      <c r="C5" s="65"/>
      <c r="D5" s="66"/>
    </row>
    <row r="6" s="21" customFormat="true" ht="11.25" hidden="false" customHeight="true" outlineLevel="0" collapsed="false">
      <c r="B6" s="64"/>
      <c r="C6" s="65"/>
      <c r="D6" s="66"/>
      <c r="E6" s="4"/>
      <c r="F6" s="62"/>
      <c r="G6" s="67"/>
    </row>
    <row r="7" customFormat="false" ht="99" hidden="false" customHeight="true" outlineLevel="0" collapsed="false">
      <c r="A7" s="68" t="s">
        <v>9</v>
      </c>
      <c r="B7" s="19" t="s">
        <v>10</v>
      </c>
      <c r="C7" s="20" t="s">
        <v>11</v>
      </c>
      <c r="D7" s="20" t="s">
        <v>47</v>
      </c>
      <c r="E7" s="20" t="s">
        <v>13</v>
      </c>
      <c r="F7" s="20" t="s">
        <v>14</v>
      </c>
      <c r="G7" s="20" t="s">
        <v>15</v>
      </c>
      <c r="I7" s="20" t="s">
        <v>13</v>
      </c>
      <c r="J7" s="20" t="s">
        <v>14</v>
      </c>
      <c r="K7" s="20" t="s">
        <v>15</v>
      </c>
      <c r="M7" s="20" t="s">
        <v>13</v>
      </c>
      <c r="N7" s="20" t="s">
        <v>14</v>
      </c>
      <c r="O7" s="20" t="s">
        <v>15</v>
      </c>
      <c r="Q7" s="20" t="s">
        <v>13</v>
      </c>
      <c r="R7" s="20" t="s">
        <v>14</v>
      </c>
      <c r="S7" s="20" t="s">
        <v>15</v>
      </c>
      <c r="U7" s="20" t="s">
        <v>13</v>
      </c>
      <c r="V7" s="20" t="s">
        <v>14</v>
      </c>
      <c r="W7" s="20" t="s">
        <v>15</v>
      </c>
    </row>
    <row r="8" customFormat="false" ht="12" hidden="false" customHeight="true" outlineLevel="0" collapsed="false">
      <c r="A8" s="69" t="s">
        <v>48</v>
      </c>
      <c r="B8" s="70" t="s">
        <v>49</v>
      </c>
      <c r="C8" s="71" t="n">
        <v>3</v>
      </c>
      <c r="D8" s="72" t="s">
        <v>18</v>
      </c>
      <c r="E8" s="73" t="n">
        <v>-1</v>
      </c>
      <c r="F8" s="74" t="n">
        <f aca="false">(E8+E9)*$C8</f>
        <v>3</v>
      </c>
      <c r="G8" s="74" t="n">
        <f aca="false">SUM(F8:F11)</f>
        <v>3</v>
      </c>
      <c r="I8" s="73" t="n">
        <v>-1</v>
      </c>
      <c r="J8" s="74" t="n">
        <f aca="false">(I8+I9)*$C8</f>
        <v>3</v>
      </c>
      <c r="K8" s="74" t="n">
        <f aca="false">SUM(J8:J11)</f>
        <v>3</v>
      </c>
      <c r="M8" s="73" t="n">
        <v>-1</v>
      </c>
      <c r="N8" s="74" t="n">
        <f aca="false">(M8+M9)*$C8</f>
        <v>3</v>
      </c>
      <c r="O8" s="74" t="n">
        <f aca="false">SUM(N8:N11)</f>
        <v>3</v>
      </c>
      <c r="Q8" s="72" t="n">
        <v>-1</v>
      </c>
      <c r="R8" s="74" t="n">
        <f aca="false">(Q8+Q9)*$C8</f>
        <v>3</v>
      </c>
      <c r="S8" s="74" t="n">
        <f aca="false">SUM(R8:R11)</f>
        <v>3</v>
      </c>
      <c r="U8" s="72" t="n">
        <v>-1</v>
      </c>
      <c r="V8" s="74" t="n">
        <f aca="false">(U8+U9)*$C8</f>
        <v>3</v>
      </c>
      <c r="W8" s="74" t="n">
        <f aca="false">SUM(V8:V11)</f>
        <v>3</v>
      </c>
    </row>
    <row r="9" customFormat="false" ht="12" hidden="false" customHeight="false" outlineLevel="0" collapsed="false">
      <c r="A9" s="69"/>
      <c r="B9" s="70"/>
      <c r="C9" s="71"/>
      <c r="D9" s="72" t="s">
        <v>19</v>
      </c>
      <c r="E9" s="73" t="n">
        <v>2</v>
      </c>
      <c r="F9" s="74"/>
      <c r="G9" s="74"/>
      <c r="I9" s="73" t="n">
        <v>2</v>
      </c>
      <c r="J9" s="74"/>
      <c r="K9" s="74"/>
      <c r="M9" s="73" t="n">
        <v>2</v>
      </c>
      <c r="N9" s="74"/>
      <c r="O9" s="74"/>
      <c r="Q9" s="72" t="n">
        <v>2</v>
      </c>
      <c r="R9" s="74"/>
      <c r="S9" s="74"/>
      <c r="U9" s="72" t="n">
        <v>2</v>
      </c>
      <c r="V9" s="74"/>
      <c r="W9" s="74"/>
    </row>
    <row r="10" customFormat="false" ht="12" hidden="false" customHeight="false" outlineLevel="0" collapsed="false">
      <c r="A10" s="69"/>
      <c r="B10" s="75" t="s">
        <v>50</v>
      </c>
      <c r="C10" s="76" t="n">
        <v>2</v>
      </c>
      <c r="D10" s="72" t="s">
        <v>18</v>
      </c>
      <c r="E10" s="73" t="n">
        <v>-1</v>
      </c>
      <c r="F10" s="74" t="n">
        <f aca="false">(E10+E11)*$C10</f>
        <v>0</v>
      </c>
      <c r="G10" s="74"/>
      <c r="I10" s="73" t="n">
        <v>-1</v>
      </c>
      <c r="J10" s="74" t="n">
        <f aca="false">(I10+I11)*$C10</f>
        <v>0</v>
      </c>
      <c r="K10" s="74"/>
      <c r="M10" s="73" t="n">
        <v>-1</v>
      </c>
      <c r="N10" s="74" t="n">
        <f aca="false">(M10+M11)*$C10</f>
        <v>0</v>
      </c>
      <c r="O10" s="74"/>
      <c r="Q10" s="72" t="n">
        <v>-1</v>
      </c>
      <c r="R10" s="74" t="n">
        <f aca="false">(Q10+Q11)*$C10</f>
        <v>0</v>
      </c>
      <c r="S10" s="74"/>
      <c r="U10" s="72" t="n">
        <v>-1</v>
      </c>
      <c r="V10" s="74" t="n">
        <f aca="false">(U10+U11)*$C10</f>
        <v>0</v>
      </c>
      <c r="W10" s="74"/>
    </row>
    <row r="11" customFormat="false" ht="12" hidden="false" customHeight="false" outlineLevel="0" collapsed="false">
      <c r="A11" s="69"/>
      <c r="B11" s="75"/>
      <c r="C11" s="76"/>
      <c r="D11" s="72" t="s">
        <v>19</v>
      </c>
      <c r="E11" s="73" t="n">
        <v>1</v>
      </c>
      <c r="F11" s="74"/>
      <c r="G11" s="74"/>
      <c r="I11" s="73" t="n">
        <v>1</v>
      </c>
      <c r="J11" s="74"/>
      <c r="K11" s="74"/>
      <c r="M11" s="73" t="n">
        <v>1</v>
      </c>
      <c r="N11" s="74"/>
      <c r="O11" s="74"/>
      <c r="Q11" s="72" t="n">
        <v>1</v>
      </c>
      <c r="R11" s="74"/>
      <c r="S11" s="74"/>
      <c r="U11" s="72" t="n">
        <v>1</v>
      </c>
      <c r="V11" s="74"/>
      <c r="W11" s="74"/>
    </row>
    <row r="12" customFormat="false" ht="12" hidden="false" customHeight="true" outlineLevel="0" collapsed="false">
      <c r="A12" s="77" t="s">
        <v>51</v>
      </c>
      <c r="B12" s="78" t="s">
        <v>52</v>
      </c>
      <c r="C12" s="79" t="n">
        <v>3</v>
      </c>
      <c r="D12" s="80" t="s">
        <v>18</v>
      </c>
      <c r="E12" s="81" t="n">
        <v>0</v>
      </c>
      <c r="F12" s="82" t="n">
        <f aca="false">(E12+E13)*$C12</f>
        <v>0</v>
      </c>
      <c r="G12" s="82" t="n">
        <f aca="false">SUM(F12:F17)</f>
        <v>-3</v>
      </c>
      <c r="I12" s="81" t="n">
        <v>0</v>
      </c>
      <c r="J12" s="82" t="n">
        <f aca="false">(I12+I13)*$C12</f>
        <v>0</v>
      </c>
      <c r="K12" s="82" t="n">
        <f aca="false">SUM(J12:J17)</f>
        <v>3</v>
      </c>
      <c r="M12" s="81" t="n">
        <v>0</v>
      </c>
      <c r="N12" s="82" t="n">
        <f aca="false">(M12+M13)*$C12</f>
        <v>0</v>
      </c>
      <c r="O12" s="82" t="n">
        <f aca="false">SUM(N12:N17)</f>
        <v>-5</v>
      </c>
      <c r="Q12" s="80" t="n">
        <v>0</v>
      </c>
      <c r="R12" s="82" t="n">
        <f aca="false">(Q12+Q13)*$C12</f>
        <v>0</v>
      </c>
      <c r="S12" s="82" t="n">
        <f aca="false">SUM(R12:R17)</f>
        <v>3</v>
      </c>
      <c r="U12" s="80" t="n">
        <v>0</v>
      </c>
      <c r="V12" s="82" t="n">
        <f aca="false">(U12+U13)*$C12</f>
        <v>0</v>
      </c>
      <c r="W12" s="82" t="n">
        <f aca="false">SUM(V12:V17)</f>
        <v>3</v>
      </c>
    </row>
    <row r="13" customFormat="false" ht="12" hidden="false" customHeight="true" outlineLevel="0" collapsed="false">
      <c r="A13" s="77"/>
      <c r="B13" s="78"/>
      <c r="C13" s="79"/>
      <c r="D13" s="80" t="s">
        <v>19</v>
      </c>
      <c r="E13" s="81" t="n">
        <v>0</v>
      </c>
      <c r="F13" s="82"/>
      <c r="G13" s="82"/>
      <c r="I13" s="81" t="n">
        <v>0</v>
      </c>
      <c r="J13" s="82"/>
      <c r="K13" s="82"/>
      <c r="M13" s="81" t="n">
        <v>0</v>
      </c>
      <c r="N13" s="82"/>
      <c r="O13" s="82"/>
      <c r="Q13" s="80" t="n">
        <v>0</v>
      </c>
      <c r="R13" s="82"/>
      <c r="S13" s="82"/>
      <c r="U13" s="80" t="n">
        <v>0</v>
      </c>
      <c r="V13" s="82"/>
      <c r="W13" s="82"/>
    </row>
    <row r="14" customFormat="false" ht="12" hidden="false" customHeight="false" outlineLevel="0" collapsed="false">
      <c r="A14" s="77"/>
      <c r="B14" s="83" t="s">
        <v>53</v>
      </c>
      <c r="C14" s="84" t="n">
        <v>3</v>
      </c>
      <c r="D14" s="80" t="s">
        <v>18</v>
      </c>
      <c r="E14" s="81" t="n">
        <v>-2</v>
      </c>
      <c r="F14" s="82" t="n">
        <f aca="false">(E14+E15)*$C14</f>
        <v>-3</v>
      </c>
      <c r="G14" s="82"/>
      <c r="I14" s="81" t="n">
        <v>0</v>
      </c>
      <c r="J14" s="82" t="n">
        <f aca="false">(I14+I15)*$C14</f>
        <v>3</v>
      </c>
      <c r="K14" s="82"/>
      <c r="M14" s="81" t="n">
        <v>-2</v>
      </c>
      <c r="N14" s="82" t="n">
        <f aca="false">(M14+M15)*$C14</f>
        <v>-3</v>
      </c>
      <c r="O14" s="82"/>
      <c r="Q14" s="80" t="n">
        <v>0</v>
      </c>
      <c r="R14" s="82" t="n">
        <f aca="false">(Q14+Q15)*$C14</f>
        <v>3</v>
      </c>
      <c r="S14" s="82"/>
      <c r="U14" s="80" t="n">
        <v>0</v>
      </c>
      <c r="V14" s="82" t="n">
        <f aca="false">(U14+U15)*$C14</f>
        <v>3</v>
      </c>
      <c r="W14" s="82"/>
    </row>
    <row r="15" customFormat="false" ht="12" hidden="false" customHeight="false" outlineLevel="0" collapsed="false">
      <c r="A15" s="77"/>
      <c r="B15" s="83"/>
      <c r="C15" s="84"/>
      <c r="D15" s="80" t="s">
        <v>19</v>
      </c>
      <c r="E15" s="81" t="n">
        <v>1</v>
      </c>
      <c r="F15" s="82"/>
      <c r="G15" s="82"/>
      <c r="I15" s="81" t="n">
        <v>1</v>
      </c>
      <c r="J15" s="82"/>
      <c r="K15" s="82"/>
      <c r="M15" s="81" t="n">
        <v>1</v>
      </c>
      <c r="N15" s="82"/>
      <c r="O15" s="82"/>
      <c r="Q15" s="80" t="n">
        <v>1</v>
      </c>
      <c r="R15" s="82"/>
      <c r="S15" s="82"/>
      <c r="U15" s="80" t="n">
        <v>1</v>
      </c>
      <c r="V15" s="82"/>
      <c r="W15" s="82"/>
    </row>
    <row r="16" customFormat="false" ht="12" hidden="false" customHeight="false" outlineLevel="0" collapsed="false">
      <c r="A16" s="77"/>
      <c r="B16" s="83" t="s">
        <v>54</v>
      </c>
      <c r="C16" s="84" t="n">
        <v>2</v>
      </c>
      <c r="D16" s="80" t="s">
        <v>18</v>
      </c>
      <c r="E16" s="81" t="n">
        <v>-1</v>
      </c>
      <c r="F16" s="82" t="n">
        <f aca="false">(E16+E17)*$C16</f>
        <v>0</v>
      </c>
      <c r="G16" s="82"/>
      <c r="I16" s="81" t="n">
        <v>-1</v>
      </c>
      <c r="J16" s="82" t="n">
        <f aca="false">(I16+I17)*$C16</f>
        <v>0</v>
      </c>
      <c r="K16" s="82"/>
      <c r="M16" s="81" t="n">
        <v>-2</v>
      </c>
      <c r="N16" s="82" t="n">
        <f aca="false">(M16+M17)*$C16</f>
        <v>-2</v>
      </c>
      <c r="O16" s="82"/>
      <c r="Q16" s="80" t="n">
        <v>-1</v>
      </c>
      <c r="R16" s="82" t="n">
        <f aca="false">(Q16+Q17)*$C16</f>
        <v>0</v>
      </c>
      <c r="S16" s="82"/>
      <c r="U16" s="80" t="n">
        <v>-1</v>
      </c>
      <c r="V16" s="82" t="n">
        <f aca="false">(U16+U17)*$C16</f>
        <v>0</v>
      </c>
      <c r="W16" s="82"/>
    </row>
    <row r="17" customFormat="false" ht="12" hidden="false" customHeight="false" outlineLevel="0" collapsed="false">
      <c r="A17" s="77"/>
      <c r="B17" s="83"/>
      <c r="C17" s="84"/>
      <c r="D17" s="80" t="s">
        <v>19</v>
      </c>
      <c r="E17" s="81" t="n">
        <v>1</v>
      </c>
      <c r="F17" s="82"/>
      <c r="G17" s="82"/>
      <c r="I17" s="81" t="n">
        <v>1</v>
      </c>
      <c r="J17" s="82"/>
      <c r="K17" s="82"/>
      <c r="M17" s="81" t="n">
        <v>1</v>
      </c>
      <c r="N17" s="82"/>
      <c r="O17" s="82"/>
      <c r="Q17" s="80" t="n">
        <v>1</v>
      </c>
      <c r="R17" s="82"/>
      <c r="S17" s="82"/>
      <c r="U17" s="80" t="n">
        <v>1</v>
      </c>
      <c r="V17" s="82"/>
      <c r="W17" s="82"/>
    </row>
    <row r="18" customFormat="false" ht="12" hidden="false" customHeight="true" outlineLevel="0" collapsed="false">
      <c r="A18" s="69" t="s">
        <v>55</v>
      </c>
      <c r="B18" s="75" t="s">
        <v>56</v>
      </c>
      <c r="C18" s="71" t="n">
        <v>2</v>
      </c>
      <c r="D18" s="72" t="s">
        <v>18</v>
      </c>
      <c r="E18" s="73" t="n">
        <v>-2</v>
      </c>
      <c r="F18" s="74" t="n">
        <f aca="false">(E18+E19)*$C18</f>
        <v>-2</v>
      </c>
      <c r="G18" s="74" t="n">
        <f aca="false">SUM(F18:F29)</f>
        <v>-2</v>
      </c>
      <c r="I18" s="73" t="n">
        <v>-2</v>
      </c>
      <c r="J18" s="74" t="n">
        <f aca="false">(I18+I19)*$C18</f>
        <v>-2</v>
      </c>
      <c r="K18" s="74" t="n">
        <f aca="false">SUM(J18:J29)</f>
        <v>-2</v>
      </c>
      <c r="M18" s="73" t="n">
        <v>-2</v>
      </c>
      <c r="N18" s="74" t="n">
        <f aca="false">(M18+M19)*$C18</f>
        <v>-2</v>
      </c>
      <c r="O18" s="74" t="n">
        <f aca="false">SUM(N18:N29)</f>
        <v>-2</v>
      </c>
      <c r="Q18" s="72" t="n">
        <v>-2</v>
      </c>
      <c r="R18" s="74" t="n">
        <f aca="false">(Q18+Q19)*$C18</f>
        <v>-2</v>
      </c>
      <c r="S18" s="74" t="n">
        <f aca="false">SUM(R18:R29)</f>
        <v>2</v>
      </c>
      <c r="U18" s="72" t="n">
        <v>-2</v>
      </c>
      <c r="V18" s="74" t="n">
        <f aca="false">(U18+U19)*$C18</f>
        <v>-2</v>
      </c>
      <c r="W18" s="74" t="n">
        <f aca="false">SUM(V18:V29)</f>
        <v>2</v>
      </c>
    </row>
    <row r="19" customFormat="false" ht="12" hidden="false" customHeight="false" outlineLevel="0" collapsed="false">
      <c r="A19" s="69"/>
      <c r="B19" s="75"/>
      <c r="C19" s="71"/>
      <c r="D19" s="72" t="s">
        <v>19</v>
      </c>
      <c r="E19" s="73" t="n">
        <v>1</v>
      </c>
      <c r="F19" s="74"/>
      <c r="G19" s="74"/>
      <c r="I19" s="73" t="n">
        <v>1</v>
      </c>
      <c r="J19" s="74"/>
      <c r="K19" s="74"/>
      <c r="M19" s="73" t="n">
        <v>1</v>
      </c>
      <c r="N19" s="74"/>
      <c r="O19" s="74"/>
      <c r="Q19" s="72" t="n">
        <v>1</v>
      </c>
      <c r="R19" s="74"/>
      <c r="S19" s="74"/>
      <c r="U19" s="72" t="n">
        <v>1</v>
      </c>
      <c r="V19" s="74"/>
      <c r="W19" s="74"/>
    </row>
    <row r="20" customFormat="false" ht="12" hidden="false" customHeight="false" outlineLevel="0" collapsed="false">
      <c r="A20" s="69"/>
      <c r="B20" s="85" t="s">
        <v>57</v>
      </c>
      <c r="C20" s="76" t="n">
        <v>3</v>
      </c>
      <c r="D20" s="72" t="s">
        <v>18</v>
      </c>
      <c r="E20" s="73" t="n">
        <v>0</v>
      </c>
      <c r="F20" s="74" t="n">
        <f aca="false">(E20+E21)*$C20</f>
        <v>0</v>
      </c>
      <c r="G20" s="74"/>
      <c r="I20" s="73" t="n">
        <v>0</v>
      </c>
      <c r="J20" s="74" t="n">
        <f aca="false">(I20+I21)*$C20</f>
        <v>0</v>
      </c>
      <c r="K20" s="74"/>
      <c r="M20" s="73" t="n">
        <v>0</v>
      </c>
      <c r="N20" s="74" t="n">
        <f aca="false">(M20+M21)*$C20</f>
        <v>0</v>
      </c>
      <c r="O20" s="74"/>
      <c r="Q20" s="72" t="n">
        <v>0</v>
      </c>
      <c r="R20" s="74" t="n">
        <f aca="false">(Q20+Q21)*$C20</f>
        <v>0</v>
      </c>
      <c r="S20" s="74"/>
      <c r="U20" s="72" t="n">
        <v>0</v>
      </c>
      <c r="V20" s="74" t="n">
        <f aca="false">(U20+U21)*$C20</f>
        <v>0</v>
      </c>
      <c r="W20" s="74"/>
    </row>
    <row r="21" customFormat="false" ht="12" hidden="false" customHeight="false" outlineLevel="0" collapsed="false">
      <c r="A21" s="69"/>
      <c r="B21" s="85"/>
      <c r="C21" s="76"/>
      <c r="D21" s="72" t="s">
        <v>19</v>
      </c>
      <c r="E21" s="73" t="n">
        <v>0</v>
      </c>
      <c r="F21" s="74"/>
      <c r="G21" s="74"/>
      <c r="I21" s="73" t="n">
        <v>0</v>
      </c>
      <c r="J21" s="74"/>
      <c r="K21" s="74"/>
      <c r="M21" s="73" t="n">
        <v>0</v>
      </c>
      <c r="N21" s="74"/>
      <c r="O21" s="74"/>
      <c r="Q21" s="72" t="n">
        <v>0</v>
      </c>
      <c r="R21" s="74"/>
      <c r="S21" s="74"/>
      <c r="U21" s="72" t="n">
        <v>0</v>
      </c>
      <c r="V21" s="74"/>
      <c r="W21" s="74"/>
    </row>
    <row r="22" customFormat="false" ht="12" hidden="false" customHeight="false" outlineLevel="0" collapsed="false">
      <c r="A22" s="69"/>
      <c r="B22" s="75" t="s">
        <v>58</v>
      </c>
      <c r="C22" s="71" t="n">
        <v>2</v>
      </c>
      <c r="D22" s="72" t="s">
        <v>18</v>
      </c>
      <c r="E22" s="73" t="n">
        <v>0</v>
      </c>
      <c r="F22" s="74" t="n">
        <f aca="false">(E22+E23)*$C22</f>
        <v>2</v>
      </c>
      <c r="G22" s="74"/>
      <c r="I22" s="73" t="n">
        <v>0</v>
      </c>
      <c r="J22" s="74" t="n">
        <f aca="false">(I22+I23)*$C22</f>
        <v>2</v>
      </c>
      <c r="K22" s="74"/>
      <c r="M22" s="73" t="n">
        <v>0</v>
      </c>
      <c r="N22" s="74" t="n">
        <f aca="false">(M22+M23)*$C22</f>
        <v>2</v>
      </c>
      <c r="O22" s="74"/>
      <c r="Q22" s="72" t="n">
        <v>0</v>
      </c>
      <c r="R22" s="74" t="n">
        <f aca="false">(Q22+Q23)*$C22</f>
        <v>2</v>
      </c>
      <c r="S22" s="74"/>
      <c r="U22" s="72" t="n">
        <v>0</v>
      </c>
      <c r="V22" s="74" t="n">
        <f aca="false">(U22+U23)*$C22</f>
        <v>2</v>
      </c>
      <c r="W22" s="74"/>
    </row>
    <row r="23" customFormat="false" ht="12" hidden="false" customHeight="false" outlineLevel="0" collapsed="false">
      <c r="A23" s="69"/>
      <c r="B23" s="75"/>
      <c r="C23" s="71"/>
      <c r="D23" s="72" t="s">
        <v>19</v>
      </c>
      <c r="E23" s="73" t="n">
        <v>1</v>
      </c>
      <c r="F23" s="74"/>
      <c r="G23" s="74"/>
      <c r="I23" s="73" t="n">
        <v>1</v>
      </c>
      <c r="J23" s="74"/>
      <c r="K23" s="74"/>
      <c r="M23" s="73" t="n">
        <v>1</v>
      </c>
      <c r="N23" s="74"/>
      <c r="O23" s="74"/>
      <c r="Q23" s="72" t="n">
        <v>1</v>
      </c>
      <c r="R23" s="74"/>
      <c r="S23" s="74"/>
      <c r="U23" s="72" t="n">
        <v>1</v>
      </c>
      <c r="V23" s="74"/>
      <c r="W23" s="74"/>
    </row>
    <row r="24" customFormat="false" ht="12" hidden="false" customHeight="false" outlineLevel="0" collapsed="false">
      <c r="A24" s="69"/>
      <c r="B24" s="75" t="s">
        <v>59</v>
      </c>
      <c r="C24" s="76" t="n">
        <v>2</v>
      </c>
      <c r="D24" s="72" t="s">
        <v>18</v>
      </c>
      <c r="E24" s="73" t="n">
        <v>0</v>
      </c>
      <c r="F24" s="74" t="n">
        <f aca="false">(E24+E25)*$C24</f>
        <v>0</v>
      </c>
      <c r="G24" s="74"/>
      <c r="I24" s="73" t="n">
        <v>0</v>
      </c>
      <c r="J24" s="74" t="n">
        <f aca="false">(I24+I25)*$C24</f>
        <v>0</v>
      </c>
      <c r="K24" s="74"/>
      <c r="M24" s="73" t="n">
        <v>0</v>
      </c>
      <c r="N24" s="74" t="n">
        <f aca="false">(M24+M25)*$C24</f>
        <v>0</v>
      </c>
      <c r="O24" s="74"/>
      <c r="Q24" s="72" t="n">
        <v>0</v>
      </c>
      <c r="R24" s="74" t="n">
        <f aca="false">(Q24+Q25)*$C24</f>
        <v>0</v>
      </c>
      <c r="S24" s="74"/>
      <c r="U24" s="72" t="n">
        <v>0</v>
      </c>
      <c r="V24" s="74" t="n">
        <f aca="false">(U24+U25)*$C24</f>
        <v>0</v>
      </c>
      <c r="W24" s="74"/>
    </row>
    <row r="25" customFormat="false" ht="12" hidden="false" customHeight="true" outlineLevel="0" collapsed="false">
      <c r="A25" s="69"/>
      <c r="B25" s="75"/>
      <c r="C25" s="76"/>
      <c r="D25" s="72" t="s">
        <v>19</v>
      </c>
      <c r="E25" s="73" t="n">
        <v>0</v>
      </c>
      <c r="F25" s="74"/>
      <c r="G25" s="74"/>
      <c r="I25" s="73" t="n">
        <v>0</v>
      </c>
      <c r="J25" s="74"/>
      <c r="K25" s="74"/>
      <c r="M25" s="73" t="n">
        <v>0</v>
      </c>
      <c r="N25" s="74"/>
      <c r="O25" s="74"/>
      <c r="Q25" s="72" t="n">
        <v>0</v>
      </c>
      <c r="R25" s="74"/>
      <c r="S25" s="74"/>
      <c r="U25" s="72" t="n">
        <v>0</v>
      </c>
      <c r="V25" s="74"/>
      <c r="W25" s="74"/>
    </row>
    <row r="26" customFormat="false" ht="12" hidden="false" customHeight="false" outlineLevel="0" collapsed="false">
      <c r="A26" s="69"/>
      <c r="B26" s="70" t="s">
        <v>60</v>
      </c>
      <c r="C26" s="76" t="n">
        <v>2</v>
      </c>
      <c r="D26" s="72" t="s">
        <v>18</v>
      </c>
      <c r="E26" s="73" t="n">
        <v>-2</v>
      </c>
      <c r="F26" s="74" t="n">
        <f aca="false">(E26+E27)*$C26</f>
        <v>-2</v>
      </c>
      <c r="G26" s="74"/>
      <c r="I26" s="73" t="n">
        <v>-2</v>
      </c>
      <c r="J26" s="74" t="n">
        <f aca="false">(I26+I27)*$C26</f>
        <v>-2</v>
      </c>
      <c r="K26" s="74"/>
      <c r="M26" s="73" t="n">
        <v>-2</v>
      </c>
      <c r="N26" s="74" t="n">
        <f aca="false">(M26+M27)*$C26</f>
        <v>-2</v>
      </c>
      <c r="O26" s="74"/>
      <c r="Q26" s="72" t="n">
        <v>0</v>
      </c>
      <c r="R26" s="74" t="n">
        <f aca="false">(Q26+Q27)*$C26</f>
        <v>2</v>
      </c>
      <c r="S26" s="74"/>
      <c r="U26" s="72" t="n">
        <v>0</v>
      </c>
      <c r="V26" s="74" t="n">
        <f aca="false">(U26+U27)*$C26</f>
        <v>2</v>
      </c>
      <c r="W26" s="74"/>
    </row>
    <row r="27" customFormat="false" ht="12" hidden="false" customHeight="false" outlineLevel="0" collapsed="false">
      <c r="A27" s="69"/>
      <c r="B27" s="70"/>
      <c r="C27" s="76"/>
      <c r="D27" s="72" t="s">
        <v>19</v>
      </c>
      <c r="E27" s="73" t="n">
        <v>1</v>
      </c>
      <c r="F27" s="74"/>
      <c r="G27" s="74"/>
      <c r="I27" s="73" t="n">
        <v>1</v>
      </c>
      <c r="J27" s="74"/>
      <c r="K27" s="74"/>
      <c r="M27" s="73" t="n">
        <v>1</v>
      </c>
      <c r="N27" s="74"/>
      <c r="O27" s="74"/>
      <c r="Q27" s="72" t="n">
        <v>1</v>
      </c>
      <c r="R27" s="74"/>
      <c r="S27" s="74"/>
      <c r="U27" s="72" t="n">
        <v>1</v>
      </c>
      <c r="V27" s="74"/>
      <c r="W27" s="74"/>
    </row>
    <row r="28" customFormat="false" ht="12" hidden="false" customHeight="false" outlineLevel="0" collapsed="false">
      <c r="A28" s="69"/>
      <c r="B28" s="70" t="s">
        <v>61</v>
      </c>
      <c r="C28" s="76" t="n">
        <v>2</v>
      </c>
      <c r="D28" s="72" t="s">
        <v>18</v>
      </c>
      <c r="E28" s="73" t="n">
        <v>-1</v>
      </c>
      <c r="F28" s="74" t="n">
        <f aca="false">(E28+E29)*$C28</f>
        <v>0</v>
      </c>
      <c r="G28" s="74"/>
      <c r="I28" s="73" t="n">
        <v>-1</v>
      </c>
      <c r="J28" s="74" t="n">
        <f aca="false">(I28+I29)*$C28</f>
        <v>0</v>
      </c>
      <c r="K28" s="74"/>
      <c r="M28" s="73" t="n">
        <v>-1</v>
      </c>
      <c r="N28" s="74" t="n">
        <f aca="false">(M28+M29)*$C28</f>
        <v>0</v>
      </c>
      <c r="O28" s="74"/>
      <c r="Q28" s="72" t="n">
        <v>-1</v>
      </c>
      <c r="R28" s="74" t="n">
        <f aca="false">(Q28+Q29)*$C28</f>
        <v>0</v>
      </c>
      <c r="S28" s="74"/>
      <c r="U28" s="72" t="n">
        <v>-1</v>
      </c>
      <c r="V28" s="74" t="n">
        <f aca="false">(U28+U29)*$C28</f>
        <v>0</v>
      </c>
      <c r="W28" s="74"/>
    </row>
    <row r="29" customFormat="false" ht="12" hidden="false" customHeight="false" outlineLevel="0" collapsed="false">
      <c r="A29" s="69"/>
      <c r="B29" s="70"/>
      <c r="C29" s="76"/>
      <c r="D29" s="72" t="s">
        <v>19</v>
      </c>
      <c r="E29" s="73" t="n">
        <v>1</v>
      </c>
      <c r="F29" s="74"/>
      <c r="G29" s="74"/>
      <c r="I29" s="73" t="n">
        <v>1</v>
      </c>
      <c r="J29" s="74"/>
      <c r="K29" s="74"/>
      <c r="M29" s="73" t="n">
        <v>1</v>
      </c>
      <c r="N29" s="74"/>
      <c r="O29" s="74"/>
      <c r="Q29" s="72" t="n">
        <v>1</v>
      </c>
      <c r="R29" s="74"/>
      <c r="S29" s="74"/>
      <c r="U29" s="72" t="n">
        <v>1</v>
      </c>
      <c r="V29" s="74"/>
      <c r="W29" s="74"/>
    </row>
    <row r="30" customFormat="false" ht="12" hidden="false" customHeight="true" outlineLevel="0" collapsed="false">
      <c r="A30" s="86" t="s">
        <v>62</v>
      </c>
      <c r="B30" s="78" t="s">
        <v>63</v>
      </c>
      <c r="C30" s="79" t="n">
        <v>1</v>
      </c>
      <c r="D30" s="80" t="s">
        <v>18</v>
      </c>
      <c r="E30" s="81" t="n">
        <v>0</v>
      </c>
      <c r="F30" s="82" t="n">
        <f aca="false">(E30+E31)*$C30</f>
        <v>0</v>
      </c>
      <c r="G30" s="87" t="n">
        <f aca="false">SUM(F30:F37)</f>
        <v>0</v>
      </c>
      <c r="I30" s="81" t="n">
        <v>0</v>
      </c>
      <c r="J30" s="82" t="n">
        <f aca="false">(I30+I31)*$C30</f>
        <v>0</v>
      </c>
      <c r="K30" s="87" t="n">
        <f aca="false">SUM(J30:J37)</f>
        <v>-2</v>
      </c>
      <c r="M30" s="81" t="n">
        <v>0</v>
      </c>
      <c r="N30" s="82" t="n">
        <f aca="false">(M30+M31)*$C30</f>
        <v>0</v>
      </c>
      <c r="O30" s="87" t="n">
        <f aca="false">SUM(N30:N37)</f>
        <v>0</v>
      </c>
      <c r="Q30" s="80" t="n">
        <v>-1</v>
      </c>
      <c r="R30" s="82" t="n">
        <f aca="false">(Q30+Q31)*$C30</f>
        <v>-1</v>
      </c>
      <c r="S30" s="87" t="n">
        <f aca="false">SUM(R30:R37)</f>
        <v>-5</v>
      </c>
      <c r="U30" s="80" t="n">
        <v>0</v>
      </c>
      <c r="V30" s="82" t="n">
        <f aca="false">(U30+U31)*$C30</f>
        <v>0</v>
      </c>
      <c r="W30" s="87" t="n">
        <f aca="false">SUM(V30:V37)</f>
        <v>-4</v>
      </c>
    </row>
    <row r="31" customFormat="false" ht="12" hidden="false" customHeight="false" outlineLevel="0" collapsed="false">
      <c r="A31" s="86"/>
      <c r="B31" s="78"/>
      <c r="C31" s="79"/>
      <c r="D31" s="80" t="s">
        <v>19</v>
      </c>
      <c r="E31" s="81" t="n">
        <v>0</v>
      </c>
      <c r="F31" s="82"/>
      <c r="G31" s="87"/>
      <c r="I31" s="81" t="n">
        <v>0</v>
      </c>
      <c r="J31" s="82"/>
      <c r="K31" s="87"/>
      <c r="M31" s="81" t="n">
        <v>0</v>
      </c>
      <c r="N31" s="82"/>
      <c r="O31" s="87"/>
      <c r="Q31" s="80" t="n">
        <v>0</v>
      </c>
      <c r="R31" s="82"/>
      <c r="S31" s="87"/>
      <c r="U31" s="80" t="n">
        <v>0</v>
      </c>
      <c r="V31" s="82"/>
      <c r="W31" s="87"/>
    </row>
    <row r="32" customFormat="false" ht="13.5" hidden="false" customHeight="true" outlineLevel="0" collapsed="false">
      <c r="A32" s="86"/>
      <c r="B32" s="83" t="s">
        <v>64</v>
      </c>
      <c r="C32" s="84" t="n">
        <v>1</v>
      </c>
      <c r="D32" s="80" t="s">
        <v>18</v>
      </c>
      <c r="E32" s="81" t="n">
        <v>-1</v>
      </c>
      <c r="F32" s="82" t="n">
        <f aca="false">(E32+E33)*$C32</f>
        <v>-1</v>
      </c>
      <c r="G32" s="87"/>
      <c r="I32" s="81" t="n">
        <v>-2</v>
      </c>
      <c r="J32" s="82" t="n">
        <f aca="false">(I32+I33)*$C32</f>
        <v>-2</v>
      </c>
      <c r="K32" s="87"/>
      <c r="M32" s="81" t="n">
        <v>-1</v>
      </c>
      <c r="N32" s="82" t="n">
        <f aca="false">(M32+M33)*$C32</f>
        <v>-1</v>
      </c>
      <c r="O32" s="87"/>
      <c r="Q32" s="80" t="n">
        <v>-2</v>
      </c>
      <c r="R32" s="82" t="n">
        <f aca="false">(Q32+Q33)*$C32</f>
        <v>-2</v>
      </c>
      <c r="S32" s="87"/>
      <c r="U32" s="80" t="n">
        <v>-2</v>
      </c>
      <c r="V32" s="82" t="n">
        <f aca="false">(U32+U33)*$C32</f>
        <v>-2</v>
      </c>
      <c r="W32" s="87"/>
    </row>
    <row r="33" customFormat="false" ht="12" hidden="false" customHeight="false" outlineLevel="0" collapsed="false">
      <c r="A33" s="86"/>
      <c r="B33" s="83"/>
      <c r="C33" s="84"/>
      <c r="D33" s="80" t="s">
        <v>19</v>
      </c>
      <c r="E33" s="81" t="n">
        <v>0</v>
      </c>
      <c r="F33" s="82"/>
      <c r="G33" s="87"/>
      <c r="I33" s="81" t="n">
        <v>0</v>
      </c>
      <c r="J33" s="82"/>
      <c r="K33" s="87"/>
      <c r="M33" s="81" t="n">
        <v>0</v>
      </c>
      <c r="N33" s="82"/>
      <c r="O33" s="87"/>
      <c r="Q33" s="80" t="n">
        <v>0</v>
      </c>
      <c r="R33" s="82"/>
      <c r="S33" s="87"/>
      <c r="U33" s="80" t="n">
        <v>0</v>
      </c>
      <c r="V33" s="82"/>
      <c r="W33" s="87"/>
    </row>
    <row r="34" customFormat="false" ht="12" hidden="false" customHeight="false" outlineLevel="0" collapsed="false">
      <c r="A34" s="86"/>
      <c r="B34" s="83" t="s">
        <v>65</v>
      </c>
      <c r="C34" s="84" t="n">
        <v>2</v>
      </c>
      <c r="D34" s="80" t="s">
        <v>18</v>
      </c>
      <c r="E34" s="81" t="n">
        <v>-1</v>
      </c>
      <c r="F34" s="82" t="n">
        <f aca="false">(E34+E35)*$C34</f>
        <v>0</v>
      </c>
      <c r="G34" s="87"/>
      <c r="I34" s="81" t="n">
        <v>-2</v>
      </c>
      <c r="J34" s="82" t="n">
        <f aca="false">(I34+I35)*$C34</f>
        <v>-2</v>
      </c>
      <c r="K34" s="87"/>
      <c r="M34" s="81" t="n">
        <v>-1</v>
      </c>
      <c r="N34" s="82" t="n">
        <f aca="false">(M34+M35)*$C34</f>
        <v>0</v>
      </c>
      <c r="O34" s="87"/>
      <c r="Q34" s="80" t="n">
        <v>-2</v>
      </c>
      <c r="R34" s="82" t="n">
        <f aca="false">(Q34+Q35)*$C34</f>
        <v>-2</v>
      </c>
      <c r="S34" s="87"/>
      <c r="U34" s="80" t="n">
        <v>-2</v>
      </c>
      <c r="V34" s="82" t="n">
        <f aca="false">(U34+U35)*$C34</f>
        <v>-2</v>
      </c>
      <c r="W34" s="87"/>
    </row>
    <row r="35" customFormat="false" ht="14.25" hidden="false" customHeight="true" outlineLevel="0" collapsed="false">
      <c r="A35" s="86"/>
      <c r="B35" s="83"/>
      <c r="C35" s="84"/>
      <c r="D35" s="80" t="s">
        <v>19</v>
      </c>
      <c r="E35" s="81" t="n">
        <v>1</v>
      </c>
      <c r="F35" s="82"/>
      <c r="G35" s="87"/>
      <c r="I35" s="81" t="n">
        <v>1</v>
      </c>
      <c r="J35" s="82"/>
      <c r="K35" s="87"/>
      <c r="M35" s="81" t="n">
        <v>1</v>
      </c>
      <c r="N35" s="82"/>
      <c r="O35" s="87"/>
      <c r="Q35" s="80" t="n">
        <v>1</v>
      </c>
      <c r="R35" s="82"/>
      <c r="S35" s="87"/>
      <c r="U35" s="80" t="n">
        <v>1</v>
      </c>
      <c r="V35" s="82"/>
      <c r="W35" s="87"/>
    </row>
    <row r="36" customFormat="false" ht="12" hidden="false" customHeight="true" outlineLevel="0" collapsed="false">
      <c r="A36" s="86"/>
      <c r="B36" s="88" t="s">
        <v>66</v>
      </c>
      <c r="C36" s="79" t="n">
        <v>1</v>
      </c>
      <c r="D36" s="80" t="s">
        <v>18</v>
      </c>
      <c r="E36" s="81" t="n">
        <v>-1</v>
      </c>
      <c r="F36" s="82" t="n">
        <f aca="false">(E36+E37)*$C36</f>
        <v>1</v>
      </c>
      <c r="G36" s="87"/>
      <c r="I36" s="81" t="n">
        <v>0</v>
      </c>
      <c r="J36" s="82" t="n">
        <f aca="false">(I36+I37)*$C36</f>
        <v>2</v>
      </c>
      <c r="K36" s="87"/>
      <c r="M36" s="81" t="n">
        <v>-1</v>
      </c>
      <c r="N36" s="82" t="n">
        <f aca="false">(M36+M37)*$C36</f>
        <v>1</v>
      </c>
      <c r="O36" s="87"/>
      <c r="Q36" s="80" t="n">
        <v>-2</v>
      </c>
      <c r="R36" s="82" t="n">
        <f aca="false">(Q36+Q37)*$C36</f>
        <v>0</v>
      </c>
      <c r="S36" s="87"/>
      <c r="U36" s="80" t="n">
        <v>-2</v>
      </c>
      <c r="V36" s="82" t="n">
        <f aca="false">(U36+U37)*$C36</f>
        <v>0</v>
      </c>
      <c r="W36" s="87"/>
    </row>
    <row r="37" customFormat="false" ht="12" hidden="false" customHeight="false" outlineLevel="0" collapsed="false">
      <c r="A37" s="86"/>
      <c r="B37" s="88"/>
      <c r="C37" s="79"/>
      <c r="D37" s="80" t="s">
        <v>19</v>
      </c>
      <c r="E37" s="81" t="n">
        <v>2</v>
      </c>
      <c r="F37" s="82"/>
      <c r="G37" s="87"/>
      <c r="I37" s="81" t="n">
        <v>2</v>
      </c>
      <c r="J37" s="82"/>
      <c r="K37" s="87"/>
      <c r="M37" s="81" t="n">
        <v>2</v>
      </c>
      <c r="N37" s="82"/>
      <c r="O37" s="87"/>
      <c r="Q37" s="80" t="n">
        <v>2</v>
      </c>
      <c r="R37" s="82"/>
      <c r="S37" s="87"/>
      <c r="U37" s="80" t="n">
        <v>2</v>
      </c>
      <c r="V37" s="82"/>
      <c r="W37" s="87"/>
    </row>
    <row r="38" customFormat="false" ht="12" hidden="false" customHeight="true" outlineLevel="0" collapsed="false"/>
    <row r="39" customFormat="false" ht="12" hidden="false" customHeight="true" outlineLevel="0" collapsed="false">
      <c r="B39" s="41"/>
    </row>
    <row r="40" customFormat="false" ht="12" hidden="false" customHeight="false" outlineLevel="0" collapsed="false"/>
    <row r="41" customFormat="false" ht="12" hidden="false" customHeight="false" outlineLevel="0" collapsed="false"/>
    <row r="42" customFormat="false" ht="12" hidden="false" customHeight="true" outlineLevel="0" collapsed="false"/>
    <row r="43" customFormat="false" ht="12" hidden="false" customHeight="true" outlineLevel="0" collapsed="false"/>
    <row r="44" customFormat="false" ht="12" hidden="false" customHeight="false" outlineLevel="0" collapsed="false"/>
    <row r="45" customFormat="false" ht="12" hidden="false" customHeight="true" outlineLevel="0" collapsed="false"/>
    <row r="46" customFormat="false" ht="12" hidden="false" customHeight="true" outlineLevel="0" collapsed="false"/>
    <row r="47" customFormat="false" ht="12" hidden="false" customHeight="true" outlineLevel="0" collapsed="false"/>
    <row r="48" customFormat="false" ht="12" hidden="false" customHeight="true" outlineLevel="0" collapsed="false"/>
    <row r="52" customFormat="false" ht="12" hidden="false" customHeight="true" outlineLevel="0" collapsed="false"/>
    <row r="68" customFormat="false" ht="12" hidden="false" customHeight="true" outlineLevel="0" collapsed="false"/>
    <row r="70" customFormat="false" ht="12" hidden="false" customHeight="true" outlineLevel="0" collapsed="false"/>
    <row r="76" s="7" customFormat="true" ht="12.75" hidden="false" customHeight="false" outlineLevel="0" collapsed="false">
      <c r="B76" s="1"/>
      <c r="C76" s="2"/>
      <c r="D76" s="3"/>
      <c r="E76" s="4"/>
      <c r="F76" s="1"/>
      <c r="G76" s="4"/>
    </row>
    <row r="79" customFormat="false" ht="14.25" hidden="false" customHeight="true" outlineLevel="0" collapsed="false"/>
    <row r="96" customFormat="false" ht="12" hidden="false" customHeight="true" outlineLevel="0" collapsed="false"/>
  </sheetData>
  <mergeCells count="131">
    <mergeCell ref="B3:G3"/>
    <mergeCell ref="B4:G4"/>
    <mergeCell ref="A8:A11"/>
    <mergeCell ref="B8:B9"/>
    <mergeCell ref="C8:C9"/>
    <mergeCell ref="F8:F9"/>
    <mergeCell ref="G8:G11"/>
    <mergeCell ref="J8:J9"/>
    <mergeCell ref="K8:K11"/>
    <mergeCell ref="N8:N9"/>
    <mergeCell ref="O8:O11"/>
    <mergeCell ref="R8:R9"/>
    <mergeCell ref="S8:S11"/>
    <mergeCell ref="V8:V9"/>
    <mergeCell ref="W8:W11"/>
    <mergeCell ref="B10:B11"/>
    <mergeCell ref="C10:C11"/>
    <mergeCell ref="F10:F11"/>
    <mergeCell ref="J10:J11"/>
    <mergeCell ref="N10:N11"/>
    <mergeCell ref="R10:R11"/>
    <mergeCell ref="V10:V11"/>
    <mergeCell ref="A12:A17"/>
    <mergeCell ref="B12:B13"/>
    <mergeCell ref="C12:C13"/>
    <mergeCell ref="F12:F13"/>
    <mergeCell ref="G12:G17"/>
    <mergeCell ref="J12:J13"/>
    <mergeCell ref="K12:K17"/>
    <mergeCell ref="N12:N13"/>
    <mergeCell ref="O12:O17"/>
    <mergeCell ref="R12:R13"/>
    <mergeCell ref="S12:S17"/>
    <mergeCell ref="V12:V13"/>
    <mergeCell ref="W12:W17"/>
    <mergeCell ref="B14:B15"/>
    <mergeCell ref="C14:C15"/>
    <mergeCell ref="F14:F15"/>
    <mergeCell ref="J14:J15"/>
    <mergeCell ref="N14:N15"/>
    <mergeCell ref="R14:R15"/>
    <mergeCell ref="V14:V15"/>
    <mergeCell ref="B16:B17"/>
    <mergeCell ref="C16:C17"/>
    <mergeCell ref="F16:F17"/>
    <mergeCell ref="J16:J17"/>
    <mergeCell ref="N16:N17"/>
    <mergeCell ref="R16:R17"/>
    <mergeCell ref="V16:V17"/>
    <mergeCell ref="A18:A29"/>
    <mergeCell ref="B18:B19"/>
    <mergeCell ref="C18:C19"/>
    <mergeCell ref="F18:F19"/>
    <mergeCell ref="G18:G29"/>
    <mergeCell ref="J18:J19"/>
    <mergeCell ref="K18:K29"/>
    <mergeCell ref="N18:N19"/>
    <mergeCell ref="O18:O29"/>
    <mergeCell ref="R18:R19"/>
    <mergeCell ref="S18:S29"/>
    <mergeCell ref="V18:V19"/>
    <mergeCell ref="W18:W29"/>
    <mergeCell ref="B20:B21"/>
    <mergeCell ref="C20:C21"/>
    <mergeCell ref="F20:F21"/>
    <mergeCell ref="J20:J21"/>
    <mergeCell ref="N20:N21"/>
    <mergeCell ref="R20:R21"/>
    <mergeCell ref="V20:V21"/>
    <mergeCell ref="B22:B23"/>
    <mergeCell ref="C22:C23"/>
    <mergeCell ref="F22:F23"/>
    <mergeCell ref="J22:J23"/>
    <mergeCell ref="N22:N23"/>
    <mergeCell ref="R22:R23"/>
    <mergeCell ref="V22:V23"/>
    <mergeCell ref="B24:B25"/>
    <mergeCell ref="C24:C25"/>
    <mergeCell ref="F24:F25"/>
    <mergeCell ref="J24:J25"/>
    <mergeCell ref="N24:N25"/>
    <mergeCell ref="R24:R25"/>
    <mergeCell ref="V24:V25"/>
    <mergeCell ref="B26:B27"/>
    <mergeCell ref="C26:C27"/>
    <mergeCell ref="F26:F27"/>
    <mergeCell ref="J26:J27"/>
    <mergeCell ref="N26:N27"/>
    <mergeCell ref="R26:R27"/>
    <mergeCell ref="V26:V27"/>
    <mergeCell ref="B28:B29"/>
    <mergeCell ref="C28:C29"/>
    <mergeCell ref="F28:F29"/>
    <mergeCell ref="J28:J29"/>
    <mergeCell ref="N28:N29"/>
    <mergeCell ref="R28:R29"/>
    <mergeCell ref="V28:V29"/>
    <mergeCell ref="A30:A37"/>
    <mergeCell ref="B30:B31"/>
    <mergeCell ref="C30:C31"/>
    <mergeCell ref="F30:F31"/>
    <mergeCell ref="G30:G37"/>
    <mergeCell ref="J30:J31"/>
    <mergeCell ref="K30:K37"/>
    <mergeCell ref="N30:N31"/>
    <mergeCell ref="O30:O37"/>
    <mergeCell ref="R30:R31"/>
    <mergeCell ref="S30:S37"/>
    <mergeCell ref="V30:V31"/>
    <mergeCell ref="W30:W37"/>
    <mergeCell ref="B32:B33"/>
    <mergeCell ref="C32:C33"/>
    <mergeCell ref="F32:F33"/>
    <mergeCell ref="J32:J33"/>
    <mergeCell ref="N32:N33"/>
    <mergeCell ref="R32:R33"/>
    <mergeCell ref="V32:V33"/>
    <mergeCell ref="B34:B35"/>
    <mergeCell ref="C34:C35"/>
    <mergeCell ref="F34:F35"/>
    <mergeCell ref="J34:J35"/>
    <mergeCell ref="N34:N35"/>
    <mergeCell ref="R34:R35"/>
    <mergeCell ref="V34:V35"/>
    <mergeCell ref="B36:B37"/>
    <mergeCell ref="C36:C37"/>
    <mergeCell ref="F36:F37"/>
    <mergeCell ref="J36:J37"/>
    <mergeCell ref="N36:N37"/>
    <mergeCell ref="R36:R37"/>
    <mergeCell ref="V36:V37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25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80" zoomScalePageLayoutView="85" workbookViewId="0">
      <pane xSplit="5" ySplit="0" topLeftCell="F1" activePane="topRight" state="frozen"/>
      <selection pane="topLeft" activeCell="A1" activeCellId="0" sqref="A1"/>
      <selection pane="topRight" activeCell="F1" activeCellId="0" sqref="F1"/>
    </sheetView>
  </sheetViews>
  <sheetFormatPr defaultColWidth="10.6796875" defaultRowHeight="12" zeroHeight="false" outlineLevelRow="0" outlineLevelCol="0"/>
  <cols>
    <col collapsed="false" customWidth="true" hidden="false" outlineLevel="0" max="1" min="1" style="0" width="21.88"/>
    <col collapsed="false" customWidth="true" hidden="false" outlineLevel="0" max="2" min="2" style="0" width="27.11"/>
    <col collapsed="false" customWidth="true" hidden="true" outlineLevel="0" max="4" min="4" style="0" width="12.11"/>
    <col collapsed="false" customWidth="true" hidden="false" outlineLevel="0" max="5" min="5" style="0" width="11.11"/>
    <col collapsed="false" customWidth="true" hidden="false" outlineLevel="0" max="6" min="6" style="0" width="12.11"/>
    <col collapsed="false" customWidth="true" hidden="false" outlineLevel="0" max="7" min="7" style="0" width="11.67"/>
    <col collapsed="false" customWidth="true" hidden="false" outlineLevel="0" max="8" min="8" style="0" width="5.88"/>
    <col collapsed="false" customWidth="true" hidden="false" outlineLevel="0" max="9" min="9" style="0" width="5.56"/>
    <col collapsed="false" customWidth="true" hidden="false" outlineLevel="0" max="10" min="10" style="0" width="6"/>
    <col collapsed="false" customWidth="true" hidden="false" outlineLevel="0" max="11" min="11" style="0" width="14"/>
    <col collapsed="false" customWidth="true" hidden="false" outlineLevel="0" max="12" min="12" style="0" width="14.44"/>
    <col collapsed="false" customWidth="true" hidden="false" outlineLevel="0" max="14" min="13" style="0" width="7.88"/>
    <col collapsed="false" customWidth="true" hidden="false" outlineLevel="0" max="15" min="15" style="0" width="6.11"/>
    <col collapsed="false" customWidth="true" hidden="false" outlineLevel="0" max="16" min="16" style="0" width="15.66"/>
    <col collapsed="false" customWidth="true" hidden="false" outlineLevel="0" max="17" min="17" style="0" width="12.56"/>
    <col collapsed="false" customWidth="true" hidden="false" outlineLevel="0" max="19" min="18" style="0" width="7.88"/>
    <col collapsed="false" customWidth="true" hidden="false" outlineLevel="0" max="20" min="20" style="0" width="5.44"/>
    <col collapsed="false" customWidth="true" hidden="false" outlineLevel="0" max="21" min="21" style="0" width="13.67"/>
    <col collapsed="false" customWidth="true" hidden="false" outlineLevel="0" max="22" min="22" style="0" width="12.88"/>
    <col collapsed="false" customWidth="true" hidden="false" outlineLevel="0" max="24" min="23" style="0" width="7.88"/>
    <col collapsed="false" customWidth="true" hidden="false" outlineLevel="0" max="25" min="25" style="0" width="5.44"/>
    <col collapsed="false" customWidth="true" hidden="false" outlineLevel="0" max="26" min="26" style="0" width="12.88"/>
    <col collapsed="false" customWidth="true" hidden="false" outlineLevel="0" max="27" min="27" style="0" width="13.56"/>
    <col collapsed="false" customWidth="true" hidden="false" outlineLevel="0" max="29" min="28" style="0" width="7.88"/>
  </cols>
  <sheetData>
    <row r="1" customFormat="false" ht="20.25" hidden="false" customHeight="false" outlineLevel="0" collapsed="false">
      <c r="A1" s="5" t="s">
        <v>67</v>
      </c>
      <c r="B1" s="1"/>
      <c r="C1" s="2"/>
      <c r="D1" s="3"/>
      <c r="E1" s="4"/>
      <c r="F1" s="89"/>
      <c r="G1" s="90" t="s">
        <v>68</v>
      </c>
      <c r="H1" s="90"/>
      <c r="I1" s="90"/>
    </row>
    <row r="2" customFormat="false" ht="14.25" hidden="false" customHeight="true" outlineLevel="0" collapsed="false">
      <c r="A2" s="5"/>
      <c r="B2" s="1"/>
      <c r="C2" s="2"/>
      <c r="D2" s="3"/>
      <c r="E2" s="4"/>
      <c r="F2" s="89"/>
      <c r="G2" s="91"/>
      <c r="H2" s="91"/>
      <c r="I2" s="91"/>
    </row>
    <row r="3" customFormat="false" ht="12" hidden="false" customHeight="true" outlineLevel="0" collapsed="false">
      <c r="A3" s="8" t="s">
        <v>34</v>
      </c>
      <c r="B3" s="8"/>
      <c r="C3" s="8"/>
      <c r="D3" s="8"/>
      <c r="E3" s="8"/>
      <c r="F3" s="8"/>
      <c r="G3" s="8"/>
      <c r="H3" s="7"/>
      <c r="I3" s="92"/>
    </row>
    <row r="4" s="7" customFormat="true" ht="12" hidden="false" customHeight="false" outlineLevel="0" collapsed="false">
      <c r="A4" s="9" t="s">
        <v>3</v>
      </c>
      <c r="B4" s="93"/>
      <c r="C4" s="93"/>
      <c r="D4" s="93"/>
      <c r="E4" s="93"/>
      <c r="F4" s="93"/>
      <c r="G4" s="93"/>
    </row>
    <row r="5" customFormat="false" ht="12" hidden="false" customHeight="false" outlineLevel="0" collapsed="false">
      <c r="A5" s="94"/>
      <c r="B5" s="94"/>
      <c r="C5" s="94"/>
      <c r="D5" s="94"/>
      <c r="E5" s="94"/>
      <c r="F5" s="94"/>
      <c r="G5" s="94"/>
      <c r="H5" s="94"/>
      <c r="I5" s="94"/>
      <c r="J5" s="94"/>
    </row>
    <row r="6" customFormat="false" ht="15" hidden="false" customHeight="false" outlineLevel="0" collapsed="false">
      <c r="A6" s="95" t="s">
        <v>69</v>
      </c>
      <c r="B6" s="94"/>
      <c r="C6" s="94"/>
      <c r="D6" s="94"/>
      <c r="E6" s="94"/>
      <c r="F6" s="94" t="s">
        <v>70</v>
      </c>
      <c r="J6" s="94"/>
      <c r="K6" s="0" t="s">
        <v>5</v>
      </c>
      <c r="P6" s="0" t="s">
        <v>6</v>
      </c>
      <c r="U6" s="0" t="s">
        <v>7</v>
      </c>
      <c r="Z6" s="0" t="s">
        <v>8</v>
      </c>
    </row>
    <row r="7" customFormat="false" ht="12" hidden="false" customHeight="false" outlineLevel="0" collapsed="false">
      <c r="A7" s="94"/>
      <c r="B7" s="94"/>
      <c r="C7" s="94"/>
      <c r="D7" s="94"/>
      <c r="E7" s="94"/>
      <c r="F7" s="94"/>
      <c r="G7" s="94"/>
      <c r="H7" s="94"/>
      <c r="I7" s="94"/>
      <c r="J7" s="94"/>
    </row>
    <row r="8" s="1" customFormat="true" ht="41.25" hidden="false" customHeight="true" outlineLevel="0" collapsed="false">
      <c r="A8" s="18"/>
      <c r="B8" s="19"/>
      <c r="C8" s="19"/>
      <c r="D8" s="19"/>
      <c r="E8" s="19"/>
      <c r="F8" s="18" t="s">
        <v>71</v>
      </c>
      <c r="G8" s="18"/>
      <c r="H8" s="96" t="s">
        <v>72</v>
      </c>
      <c r="I8" s="96"/>
      <c r="J8" s="97"/>
      <c r="K8" s="18" t="s">
        <v>71</v>
      </c>
      <c r="L8" s="18"/>
      <c r="M8" s="96" t="s">
        <v>72</v>
      </c>
      <c r="N8" s="96"/>
      <c r="P8" s="18" t="s">
        <v>71</v>
      </c>
      <c r="Q8" s="18"/>
      <c r="R8" s="96" t="s">
        <v>72</v>
      </c>
      <c r="S8" s="96"/>
      <c r="U8" s="18" t="s">
        <v>71</v>
      </c>
      <c r="V8" s="18"/>
      <c r="W8" s="96" t="s">
        <v>72</v>
      </c>
      <c r="X8" s="96"/>
      <c r="Z8" s="18" t="s">
        <v>71</v>
      </c>
      <c r="AA8" s="18"/>
      <c r="AB8" s="96" t="s">
        <v>72</v>
      </c>
      <c r="AC8" s="96"/>
    </row>
    <row r="9" s="101" customFormat="true" ht="41.25" hidden="false" customHeight="true" outlineLevel="0" collapsed="false">
      <c r="A9" s="98" t="s">
        <v>9</v>
      </c>
      <c r="B9" s="99" t="s">
        <v>10</v>
      </c>
      <c r="C9" s="99"/>
      <c r="D9" s="99"/>
      <c r="E9" s="99" t="s">
        <v>73</v>
      </c>
      <c r="F9" s="98" t="s">
        <v>74</v>
      </c>
      <c r="G9" s="98" t="s">
        <v>75</v>
      </c>
      <c r="H9" s="98" t="s">
        <v>76</v>
      </c>
      <c r="I9" s="98" t="s">
        <v>77</v>
      </c>
      <c r="J9" s="100"/>
      <c r="K9" s="98" t="s">
        <v>74</v>
      </c>
      <c r="L9" s="98" t="s">
        <v>75</v>
      </c>
      <c r="M9" s="98" t="s">
        <v>76</v>
      </c>
      <c r="N9" s="98" t="s">
        <v>77</v>
      </c>
      <c r="P9" s="98" t="s">
        <v>74</v>
      </c>
      <c r="Q9" s="98" t="s">
        <v>75</v>
      </c>
      <c r="R9" s="98" t="s">
        <v>76</v>
      </c>
      <c r="S9" s="98" t="s">
        <v>77</v>
      </c>
      <c r="U9" s="98" t="s">
        <v>74</v>
      </c>
      <c r="V9" s="98" t="s">
        <v>75</v>
      </c>
      <c r="W9" s="98" t="s">
        <v>76</v>
      </c>
      <c r="X9" s="98" t="s">
        <v>77</v>
      </c>
      <c r="Z9" s="98" t="s">
        <v>74</v>
      </c>
      <c r="AA9" s="98" t="s">
        <v>75</v>
      </c>
      <c r="AB9" s="98" t="s">
        <v>76</v>
      </c>
      <c r="AC9" s="98" t="s">
        <v>77</v>
      </c>
    </row>
    <row r="10" s="7" customFormat="true" ht="25.5" hidden="false" customHeight="true" outlineLevel="0" collapsed="false">
      <c r="A10" s="102" t="s">
        <v>78</v>
      </c>
      <c r="B10" s="103" t="s">
        <v>79</v>
      </c>
      <c r="C10" s="103"/>
      <c r="D10" s="103"/>
      <c r="E10" s="104" t="s">
        <v>80</v>
      </c>
      <c r="F10" s="105" t="n">
        <v>25200000</v>
      </c>
      <c r="G10" s="105" t="n">
        <v>36400000</v>
      </c>
      <c r="H10" s="106"/>
      <c r="I10" s="106"/>
      <c r="J10" s="107"/>
      <c r="K10" s="105" t="n">
        <v>59940000</v>
      </c>
      <c r="L10" s="105" t="n">
        <v>107560744</v>
      </c>
      <c r="M10" s="108" t="n">
        <f aca="false">K10/F10</f>
        <v>2.37857142857143</v>
      </c>
      <c r="N10" s="108" t="n">
        <f aca="false">L10/G10</f>
        <v>2.95496549450549</v>
      </c>
      <c r="P10" s="105" t="n">
        <v>47520000</v>
      </c>
      <c r="Q10" s="105" t="n">
        <v>68640000</v>
      </c>
      <c r="R10" s="108" t="n">
        <f aca="false">P10/F10</f>
        <v>1.88571428571429</v>
      </c>
      <c r="S10" s="108" t="n">
        <f aca="false">Q10/G10</f>
        <v>1.88571428571429</v>
      </c>
      <c r="U10" s="105" t="n">
        <v>131490000</v>
      </c>
      <c r="V10" s="105" t="n">
        <v>189930000</v>
      </c>
      <c r="W10" s="108" t="n">
        <f aca="false">U10/F10</f>
        <v>5.21785714285714</v>
      </c>
      <c r="X10" s="108" t="n">
        <f aca="false">V10/G10</f>
        <v>5.21785714285714</v>
      </c>
      <c r="Z10" s="105" t="n">
        <v>137250000</v>
      </c>
      <c r="AA10" s="105" t="n">
        <v>198250000</v>
      </c>
      <c r="AB10" s="108" t="n">
        <f aca="false">Z10/F10</f>
        <v>5.44642857142857</v>
      </c>
      <c r="AC10" s="108" t="n">
        <f aca="false">AA10/G10</f>
        <v>5.44642857142857</v>
      </c>
    </row>
    <row r="11" s="7" customFormat="true" ht="25.5" hidden="false" customHeight="true" outlineLevel="0" collapsed="false">
      <c r="A11" s="102"/>
      <c r="B11" s="103" t="s">
        <v>81</v>
      </c>
      <c r="C11" s="103"/>
      <c r="D11" s="103"/>
      <c r="E11" s="104" t="s">
        <v>80</v>
      </c>
      <c r="F11" s="105" t="n">
        <v>900000</v>
      </c>
      <c r="G11" s="105" t="n">
        <v>7543900</v>
      </c>
      <c r="H11" s="106"/>
      <c r="I11" s="106"/>
      <c r="J11" s="107"/>
      <c r="K11" s="105" t="e">
        <f aca="false">IF(#REF!=0,"",#REF!)</f>
        <v>#REF!</v>
      </c>
      <c r="L11" s="105" t="e">
        <f aca="false">IF(#REF!=0,"",#REF!)</f>
        <v>#REF!</v>
      </c>
      <c r="M11" s="108"/>
      <c r="N11" s="108"/>
      <c r="P11" s="105" t="n">
        <v>900000</v>
      </c>
      <c r="Q11" s="105" t="n">
        <v>7543900</v>
      </c>
      <c r="R11" s="108" t="n">
        <f aca="false">P11/F11</f>
        <v>1</v>
      </c>
      <c r="S11" s="108" t="n">
        <f aca="false">Q11/G11</f>
        <v>1</v>
      </c>
      <c r="U11" s="105"/>
      <c r="V11" s="105"/>
      <c r="W11" s="108"/>
      <c r="X11" s="108"/>
      <c r="Z11" s="105"/>
      <c r="AA11" s="105"/>
      <c r="AB11" s="108"/>
      <c r="AC11" s="108"/>
    </row>
    <row r="12" s="7" customFormat="true" ht="25.5" hidden="false" customHeight="true" outlineLevel="0" collapsed="false">
      <c r="A12" s="102"/>
      <c r="B12" s="103" t="s">
        <v>82</v>
      </c>
      <c r="C12" s="103"/>
      <c r="D12" s="103"/>
      <c r="E12" s="104" t="s">
        <v>80</v>
      </c>
      <c r="F12" s="105" t="n">
        <v>26100000</v>
      </c>
      <c r="G12" s="105" t="n">
        <v>43943900</v>
      </c>
      <c r="H12" s="106"/>
      <c r="I12" s="106"/>
      <c r="J12" s="107"/>
      <c r="K12" s="105" t="n">
        <v>59940000</v>
      </c>
      <c r="L12" s="105" t="n">
        <v>107560744</v>
      </c>
      <c r="M12" s="108" t="n">
        <f aca="false">K12/F12</f>
        <v>2.29655172413793</v>
      </c>
      <c r="N12" s="108" t="n">
        <f aca="false">L12/G12</f>
        <v>2.44768315966494</v>
      </c>
      <c r="P12" s="105" t="n">
        <v>48420000</v>
      </c>
      <c r="Q12" s="105" t="n">
        <v>76183900</v>
      </c>
      <c r="R12" s="108" t="n">
        <f aca="false">P12/F12</f>
        <v>1.8551724137931</v>
      </c>
      <c r="S12" s="108" t="n">
        <f aca="false">Q12/G12</f>
        <v>1.73366269266041</v>
      </c>
      <c r="U12" s="105" t="n">
        <v>131490000</v>
      </c>
      <c r="V12" s="105" t="n">
        <v>189930000</v>
      </c>
      <c r="W12" s="108" t="n">
        <f aca="false">U12/F12</f>
        <v>5.03793103448276</v>
      </c>
      <c r="X12" s="108" t="n">
        <f aca="false">V12/G12</f>
        <v>4.3221015886164</v>
      </c>
      <c r="Z12" s="105" t="n">
        <v>137250000</v>
      </c>
      <c r="AA12" s="105" t="n">
        <v>198250000</v>
      </c>
      <c r="AB12" s="108" t="n">
        <f aca="false">Z12/F12</f>
        <v>5.25862068965517</v>
      </c>
      <c r="AC12" s="108" t="n">
        <f aca="false">AA12/G12</f>
        <v>4.51143389639973</v>
      </c>
    </row>
    <row r="13" s="111" customFormat="true" ht="25.5" hidden="false" customHeight="true" outlineLevel="0" collapsed="false">
      <c r="A13" s="102"/>
      <c r="B13" s="103" t="s">
        <v>83</v>
      </c>
      <c r="C13" s="103"/>
      <c r="D13" s="103"/>
      <c r="E13" s="104" t="s">
        <v>84</v>
      </c>
      <c r="F13" s="109" t="n">
        <v>277852</v>
      </c>
      <c r="G13" s="109" t="n">
        <v>401341</v>
      </c>
      <c r="H13" s="106"/>
      <c r="I13" s="106"/>
      <c r="J13" s="110"/>
      <c r="K13" s="109" t="n">
        <v>361559</v>
      </c>
      <c r="L13" s="109" t="n">
        <v>585659</v>
      </c>
      <c r="M13" s="108" t="n">
        <f aca="false">K13/F13</f>
        <v>1.30126470207161</v>
      </c>
      <c r="N13" s="108" t="n">
        <f aca="false">L13/G13</f>
        <v>1.45925534645102</v>
      </c>
      <c r="P13" s="105" t="n">
        <v>332388</v>
      </c>
      <c r="Q13" s="105" t="n">
        <v>480116</v>
      </c>
      <c r="R13" s="108" t="n">
        <f aca="false">P13/F13</f>
        <v>1.19627715474425</v>
      </c>
      <c r="S13" s="108" t="n">
        <f aca="false">Q13/G13</f>
        <v>1.19627947306654</v>
      </c>
      <c r="U13" s="105" t="n">
        <v>636009</v>
      </c>
      <c r="V13" s="105" t="n">
        <v>918680</v>
      </c>
      <c r="W13" s="108" t="n">
        <f aca="false">U13/F13</f>
        <v>2.28902077364928</v>
      </c>
      <c r="X13" s="108" t="n">
        <f aca="false">V13/G13</f>
        <v>2.28902604020023</v>
      </c>
      <c r="Z13" s="105" t="n">
        <v>653041</v>
      </c>
      <c r="AA13" s="105" t="n">
        <v>943281</v>
      </c>
      <c r="AB13" s="108" t="n">
        <f aca="false">Z13/F13</f>
        <v>2.35031959460432</v>
      </c>
      <c r="AC13" s="108" t="n">
        <f aca="false">AA13/G13</f>
        <v>2.35032304200169</v>
      </c>
    </row>
    <row r="14" s="7" customFormat="true" ht="12.75" hidden="false" customHeight="true" outlineLevel="0" collapsed="false">
      <c r="A14" s="102" t="s">
        <v>85</v>
      </c>
      <c r="B14" s="112" t="s">
        <v>86</v>
      </c>
      <c r="C14" s="113" t="e">
        <f aca="false">IF(#REF!="","",#REF!)</f>
        <v>#REF!</v>
      </c>
      <c r="D14" s="114"/>
      <c r="E14" s="115" t="s">
        <v>80</v>
      </c>
      <c r="F14" s="116" t="n">
        <v>-54636386</v>
      </c>
      <c r="G14" s="116" t="n">
        <v>-33620365</v>
      </c>
      <c r="H14" s="117"/>
      <c r="I14" s="117"/>
      <c r="J14" s="107"/>
      <c r="K14" s="116" t="n">
        <v>-124838176</v>
      </c>
      <c r="L14" s="116" t="n">
        <v>-72714020</v>
      </c>
      <c r="M14" s="118" t="n">
        <f aca="false">K14/F14</f>
        <v>2.28489080518613</v>
      </c>
      <c r="N14" s="119" t="n">
        <f aca="false">L14/G14</f>
        <v>2.162796864341</v>
      </c>
      <c r="P14" s="116" t="n">
        <v>-90958380</v>
      </c>
      <c r="Q14" s="116" t="n">
        <v>-60078774</v>
      </c>
      <c r="R14" s="118" t="n">
        <f aca="false">P14/F14</f>
        <v>1.66479495916879</v>
      </c>
      <c r="S14" s="119" t="n">
        <f aca="false">Q14/G14</f>
        <v>1.78697566192396</v>
      </c>
      <c r="U14" s="116" t="n">
        <v>-223988717</v>
      </c>
      <c r="V14" s="116" t="n">
        <v>-160815999</v>
      </c>
      <c r="W14" s="118" t="n">
        <f aca="false">U14/F14</f>
        <v>4.09962542178394</v>
      </c>
      <c r="X14" s="119" t="n">
        <f aca="false">V14/G14</f>
        <v>4.78329128788459</v>
      </c>
      <c r="Z14" s="116" t="n">
        <v>-231886817</v>
      </c>
      <c r="AA14" s="116" t="n">
        <v>-166080645</v>
      </c>
      <c r="AB14" s="118" t="n">
        <f aca="false">Z14/F14</f>
        <v>4.24418293332945</v>
      </c>
      <c r="AC14" s="119" t="n">
        <f aca="false">AA14/G14</f>
        <v>4.93988227076059</v>
      </c>
    </row>
    <row r="15" s="7" customFormat="true" ht="28.5" hidden="false" customHeight="true" outlineLevel="0" collapsed="false">
      <c r="A15" s="102"/>
      <c r="B15" s="120" t="s">
        <v>87</v>
      </c>
      <c r="C15" s="121"/>
      <c r="D15" s="122"/>
      <c r="E15" s="115"/>
      <c r="F15" s="116"/>
      <c r="G15" s="116"/>
      <c r="H15" s="117"/>
      <c r="I15" s="117"/>
      <c r="J15" s="107"/>
      <c r="K15" s="116"/>
      <c r="L15" s="116"/>
      <c r="M15" s="118"/>
      <c r="N15" s="119"/>
      <c r="P15" s="116"/>
      <c r="Q15" s="116"/>
      <c r="R15" s="118"/>
      <c r="S15" s="119"/>
      <c r="U15" s="116"/>
      <c r="V15" s="116"/>
      <c r="W15" s="118"/>
      <c r="X15" s="119"/>
      <c r="Z15" s="116"/>
      <c r="AA15" s="116"/>
      <c r="AB15" s="118"/>
      <c r="AC15" s="119"/>
    </row>
    <row r="16" s="7" customFormat="true" ht="15" hidden="false" customHeight="true" outlineLevel="0" collapsed="false">
      <c r="A16" s="102"/>
      <c r="B16" s="112" t="s">
        <v>86</v>
      </c>
      <c r="C16" s="113" t="e">
        <f aca="false">IF(#REF!="","",#REF!)</f>
        <v>#REF!</v>
      </c>
      <c r="D16" s="114"/>
      <c r="E16" s="115" t="s">
        <v>80</v>
      </c>
      <c r="F16" s="116" t="e">
        <f aca="false">IF(#REF!=0,"",#REF!*1000000)</f>
        <v>#REF!</v>
      </c>
      <c r="G16" s="116" t="e">
        <f aca="false">IF(#REF!=0,"",#REF!*1000000)</f>
        <v>#REF!</v>
      </c>
      <c r="H16" s="117"/>
      <c r="I16" s="117"/>
      <c r="J16" s="107"/>
      <c r="K16" s="116" t="e">
        <f aca="false">IF(#REF!=0,"",#REF!*1000000)</f>
        <v>#REF!</v>
      </c>
      <c r="L16" s="116" t="e">
        <f aca="false">IF(#REF!=0,"",#REF!*1000000)</f>
        <v>#REF!</v>
      </c>
      <c r="M16" s="117"/>
      <c r="N16" s="117"/>
      <c r="P16" s="116" t="e">
        <f aca="false">IF(#REF!=0,"",#REF!*1000000)</f>
        <v>#REF!</v>
      </c>
      <c r="Q16" s="116" t="e">
        <f aca="false">IF(#REF!=0,"",#REF!*1000000)</f>
        <v>#REF!</v>
      </c>
      <c r="R16" s="117"/>
      <c r="S16" s="117"/>
      <c r="U16" s="116" t="e">
        <f aca="false">IF(#REF!=0,"",#REF!*1000000)</f>
        <v>#REF!</v>
      </c>
      <c r="V16" s="116" t="e">
        <f aca="false">IF(#REF!=0,"",#REF!*1000000)</f>
        <v>#REF!</v>
      </c>
      <c r="W16" s="117"/>
      <c r="X16" s="117"/>
      <c r="Z16" s="116" t="e">
        <f aca="false">IF(#REF!=0,"",#REF!*1000000)</f>
        <v>#REF!</v>
      </c>
      <c r="AA16" s="116" t="e">
        <f aca="false">IF(#REF!=0,"",#REF!*1000000)</f>
        <v>#REF!</v>
      </c>
      <c r="AB16" s="117"/>
      <c r="AC16" s="117"/>
    </row>
    <row r="17" s="7" customFormat="true" ht="21" hidden="false" customHeight="true" outlineLevel="0" collapsed="false">
      <c r="A17" s="102"/>
      <c r="B17" s="120" t="s">
        <v>88</v>
      </c>
      <c r="C17" s="121"/>
      <c r="D17" s="122"/>
      <c r="E17" s="115"/>
      <c r="F17" s="116"/>
      <c r="G17" s="116"/>
      <c r="H17" s="117"/>
      <c r="I17" s="117"/>
      <c r="J17" s="107"/>
      <c r="K17" s="116"/>
      <c r="L17" s="116"/>
      <c r="M17" s="117"/>
      <c r="N17" s="117"/>
      <c r="P17" s="116"/>
      <c r="Q17" s="116"/>
      <c r="R17" s="117"/>
      <c r="S17" s="117"/>
      <c r="U17" s="116"/>
      <c r="V17" s="116"/>
      <c r="W17" s="117"/>
      <c r="X17" s="117"/>
      <c r="Z17" s="116"/>
      <c r="AA17" s="116"/>
      <c r="AB17" s="117"/>
      <c r="AC17" s="117"/>
    </row>
    <row r="18" s="7" customFormat="true" ht="12.75" hidden="false" customHeight="true" outlineLevel="0" collapsed="false">
      <c r="A18" s="102"/>
      <c r="B18" s="112" t="s">
        <v>86</v>
      </c>
      <c r="C18" s="113" t="e">
        <f aca="false">IF(#REF!="","",#REF!)</f>
        <v>#REF!</v>
      </c>
      <c r="D18" s="114"/>
      <c r="E18" s="115" t="s">
        <v>80</v>
      </c>
      <c r="F18" s="116" t="e">
        <f aca="false">IF(#REF!=0,"",#REF!*1000000)</f>
        <v>#REF!</v>
      </c>
      <c r="G18" s="116" t="e">
        <f aca="false">IF(#REF!=0,"",#REF!*1000000)</f>
        <v>#REF!</v>
      </c>
      <c r="H18" s="117"/>
      <c r="I18" s="117"/>
      <c r="J18" s="107"/>
      <c r="K18" s="116" t="e">
        <f aca="false">IF(#REF!=0,"",#REF!*1000000)</f>
        <v>#REF!</v>
      </c>
      <c r="L18" s="116" t="e">
        <f aca="false">IF(#REF!=0,"",#REF!*1000000)</f>
        <v>#REF!</v>
      </c>
      <c r="M18" s="117"/>
      <c r="N18" s="117"/>
      <c r="P18" s="116" t="e">
        <f aca="false">IF(#REF!=0,"",#REF!*1000000)</f>
        <v>#REF!</v>
      </c>
      <c r="Q18" s="116" t="e">
        <f aca="false">IF(#REF!=0,"",#REF!*1000000)</f>
        <v>#REF!</v>
      </c>
      <c r="R18" s="117"/>
      <c r="S18" s="117"/>
      <c r="U18" s="116" t="e">
        <f aca="false">IF(#REF!=0,"",#REF!*1000000)</f>
        <v>#REF!</v>
      </c>
      <c r="V18" s="116" t="e">
        <f aca="false">IF(#REF!=0,"",#REF!*1000000)</f>
        <v>#REF!</v>
      </c>
      <c r="W18" s="117"/>
      <c r="X18" s="117"/>
      <c r="Z18" s="116" t="e">
        <f aca="false">IF(#REF!=0,"",#REF!*1000000)</f>
        <v>#REF!</v>
      </c>
      <c r="AA18" s="116" t="e">
        <f aca="false">IF(#REF!=0,"",#REF!*1000000)</f>
        <v>#REF!</v>
      </c>
      <c r="AB18" s="117"/>
      <c r="AC18" s="117"/>
    </row>
    <row r="19" s="7" customFormat="true" ht="12.75" hidden="false" customHeight="true" outlineLevel="0" collapsed="false">
      <c r="A19" s="102"/>
      <c r="B19" s="123" t="s">
        <v>89</v>
      </c>
      <c r="C19" s="123"/>
      <c r="D19" s="123"/>
      <c r="E19" s="115"/>
      <c r="F19" s="116"/>
      <c r="G19" s="116"/>
      <c r="H19" s="117"/>
      <c r="I19" s="117"/>
      <c r="J19" s="107"/>
      <c r="K19" s="116"/>
      <c r="L19" s="116"/>
      <c r="M19" s="117"/>
      <c r="N19" s="117"/>
      <c r="P19" s="116"/>
      <c r="Q19" s="116"/>
      <c r="R19" s="117"/>
      <c r="S19" s="117"/>
      <c r="U19" s="116"/>
      <c r="V19" s="116"/>
      <c r="W19" s="117"/>
      <c r="X19" s="117"/>
      <c r="Z19" s="116"/>
      <c r="AA19" s="116"/>
      <c r="AB19" s="117"/>
      <c r="AC19" s="117"/>
    </row>
    <row r="20" customFormat="false" ht="12" hidden="false" customHeight="false" outlineLevel="0" collapsed="false">
      <c r="A20" s="94"/>
      <c r="B20" s="124"/>
      <c r="C20" s="124"/>
      <c r="D20" s="124"/>
      <c r="E20" s="94"/>
      <c r="F20" s="94"/>
      <c r="G20" s="94"/>
      <c r="H20" s="94"/>
      <c r="I20" s="94"/>
      <c r="J20" s="94"/>
      <c r="K20" s="94"/>
      <c r="L20" s="94"/>
      <c r="M20" s="94"/>
      <c r="N20" s="94"/>
      <c r="P20" s="94"/>
      <c r="Q20" s="94"/>
      <c r="R20" s="94"/>
      <c r="S20" s="94"/>
      <c r="U20" s="94"/>
      <c r="V20" s="94"/>
      <c r="W20" s="94"/>
      <c r="X20" s="94"/>
      <c r="Z20" s="94"/>
    </row>
    <row r="21" customFormat="false" ht="12.75" hidden="false" customHeight="false" outlineLevel="0" collapsed="false">
      <c r="A21" s="125" t="s">
        <v>90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P21" s="94"/>
      <c r="Q21" s="94"/>
      <c r="R21" s="94"/>
      <c r="S21" s="94"/>
      <c r="U21" s="94"/>
      <c r="V21" s="94"/>
      <c r="W21" s="94"/>
      <c r="X21" s="94"/>
      <c r="Z21" s="94"/>
    </row>
    <row r="22" s="7" customFormat="true" ht="25.5" hidden="false" customHeight="true" outlineLevel="0" collapsed="false">
      <c r="A22" s="102" t="s">
        <v>91</v>
      </c>
      <c r="B22" s="103" t="s">
        <v>92</v>
      </c>
      <c r="C22" s="103"/>
      <c r="D22" s="103"/>
      <c r="E22" s="104" t="s">
        <v>93</v>
      </c>
      <c r="F22" s="105" t="n">
        <v>919014</v>
      </c>
      <c r="G22" s="105" t="n">
        <v>1547320</v>
      </c>
      <c r="H22" s="106"/>
      <c r="I22" s="106"/>
      <c r="J22" s="107"/>
      <c r="K22" s="105" t="n">
        <v>1998000</v>
      </c>
      <c r="L22" s="105" t="n">
        <v>3585358</v>
      </c>
      <c r="M22" s="108" t="n">
        <f aca="false">K22/F22</f>
        <v>2.17406916543165</v>
      </c>
      <c r="N22" s="108" t="n">
        <f aca="false">L22/G22</f>
        <v>2.31714060439987</v>
      </c>
      <c r="P22" s="105" t="n">
        <v>1614000</v>
      </c>
      <c r="Q22" s="105" t="n">
        <v>2539463</v>
      </c>
      <c r="R22" s="108" t="n">
        <f aca="false">P22/F22</f>
        <v>1.75623004654989</v>
      </c>
      <c r="S22" s="108" t="n">
        <f aca="false">Q22/G22</f>
        <v>1.64120091513068</v>
      </c>
      <c r="U22" s="105" t="n">
        <v>3867353</v>
      </c>
      <c r="V22" s="105" t="n">
        <v>5586176</v>
      </c>
      <c r="W22" s="108" t="n">
        <f aca="false">U22/F22</f>
        <v>4.20815460917897</v>
      </c>
      <c r="X22" s="108" t="n">
        <f aca="false">V22/G22</f>
        <v>3.61022671457746</v>
      </c>
      <c r="Z22" s="105" t="n">
        <v>4036765</v>
      </c>
      <c r="AA22" s="105" t="n">
        <v>5830882</v>
      </c>
      <c r="AB22" s="108" t="n">
        <f aca="false">Z22/F22</f>
        <v>4.39249565294979</v>
      </c>
      <c r="AC22" s="108" t="n">
        <f aca="false">AA22/G22</f>
        <v>3.76837499676861</v>
      </c>
    </row>
    <row r="23" s="7" customFormat="true" ht="25.5" hidden="false" customHeight="true" outlineLevel="0" collapsed="false">
      <c r="A23" s="102"/>
      <c r="B23" s="103" t="s">
        <v>94</v>
      </c>
      <c r="C23" s="103"/>
      <c r="D23" s="103"/>
      <c r="E23" s="104" t="s">
        <v>95</v>
      </c>
      <c r="F23" s="105" t="n">
        <v>9784</v>
      </c>
      <c r="G23" s="105" t="n">
        <v>14132</v>
      </c>
      <c r="H23" s="106"/>
      <c r="I23" s="106"/>
      <c r="J23" s="107"/>
      <c r="K23" s="105" t="n">
        <v>12052</v>
      </c>
      <c r="L23" s="105" t="n">
        <v>19522</v>
      </c>
      <c r="M23" s="108" t="n">
        <f aca="false">K23/F23</f>
        <v>1.2318070318888</v>
      </c>
      <c r="N23" s="108" t="n">
        <f aca="false">L23/G23</f>
        <v>1.38140390602887</v>
      </c>
      <c r="P23" s="105" t="n">
        <v>11080</v>
      </c>
      <c r="Q23" s="105" t="n">
        <v>16004</v>
      </c>
      <c r="R23" s="108" t="n">
        <f aca="false">P23/F23</f>
        <v>1.13246116107931</v>
      </c>
      <c r="S23" s="108" t="n">
        <f aca="false">Q23/G23</f>
        <v>1.13246532691763</v>
      </c>
      <c r="U23" s="105" t="n">
        <v>18706</v>
      </c>
      <c r="V23" s="105" t="n">
        <v>27020</v>
      </c>
      <c r="W23" s="108" t="n">
        <f aca="false">U23/F23</f>
        <v>1.91189697465249</v>
      </c>
      <c r="X23" s="108" t="n">
        <f aca="false">V23/G23</f>
        <v>1.91197282762525</v>
      </c>
      <c r="Z23" s="105" t="n">
        <v>19207</v>
      </c>
      <c r="AA23" s="105" t="n">
        <v>27744</v>
      </c>
      <c r="AB23" s="108" t="n">
        <f aca="false">Z23/F23</f>
        <v>1.96310302534751</v>
      </c>
      <c r="AC23" s="108" t="n">
        <f aca="false">AA23/G23</f>
        <v>1.96320407585621</v>
      </c>
    </row>
    <row r="24" s="7" customFormat="true" ht="25.5" hidden="false" customHeight="true" outlineLevel="0" collapsed="false">
      <c r="A24" s="102"/>
      <c r="B24" s="103" t="s">
        <v>96</v>
      </c>
      <c r="C24" s="103"/>
      <c r="D24" s="103"/>
      <c r="E24" s="104" t="s">
        <v>97</v>
      </c>
      <c r="F24" s="105" t="n">
        <v>461</v>
      </c>
      <c r="G24" s="105" t="n">
        <v>776</v>
      </c>
      <c r="H24" s="106"/>
      <c r="I24" s="106"/>
      <c r="J24" s="107"/>
      <c r="K24" s="105" t="n">
        <v>1002</v>
      </c>
      <c r="L24" s="105" t="n">
        <v>1797</v>
      </c>
      <c r="M24" s="108" t="n">
        <f aca="false">K24/F24</f>
        <v>2.17353579175705</v>
      </c>
      <c r="N24" s="108" t="n">
        <f aca="false">L24/G24</f>
        <v>2.31572164948454</v>
      </c>
      <c r="P24" s="105" t="n">
        <v>809</v>
      </c>
      <c r="Q24" s="105" t="n">
        <v>1273</v>
      </c>
      <c r="R24" s="108" t="n">
        <f aca="false">P24/F24</f>
        <v>1.75488069414317</v>
      </c>
      <c r="S24" s="108" t="n">
        <f aca="false">Q24/G24</f>
        <v>1.64046391752577</v>
      </c>
      <c r="U24" s="105" t="n">
        <v>1939</v>
      </c>
      <c r="V24" s="105" t="n">
        <v>2800</v>
      </c>
      <c r="W24" s="108" t="n">
        <f aca="false">U24/F24</f>
        <v>4.2060737527115</v>
      </c>
      <c r="X24" s="108" t="n">
        <f aca="false">V24/G24</f>
        <v>3.60824742268041</v>
      </c>
      <c r="Z24" s="105" t="n">
        <v>2023</v>
      </c>
      <c r="AA24" s="105" t="n">
        <v>2923</v>
      </c>
      <c r="AB24" s="108" t="n">
        <f aca="false">Z24/F24</f>
        <v>4.3882863340564</v>
      </c>
      <c r="AC24" s="108" t="n">
        <f aca="false">AA24/G24</f>
        <v>3.76675257731959</v>
      </c>
    </row>
    <row r="25" s="111" customFormat="true" ht="25.5" hidden="false" customHeight="true" outlineLevel="0" collapsed="false">
      <c r="A25" s="102"/>
      <c r="B25" s="103" t="s">
        <v>98</v>
      </c>
      <c r="C25" s="103"/>
      <c r="D25" s="103"/>
      <c r="E25" s="104" t="s">
        <v>99</v>
      </c>
      <c r="F25" s="105" t="n">
        <v>5</v>
      </c>
      <c r="G25" s="105" t="n">
        <v>7</v>
      </c>
      <c r="H25" s="106"/>
      <c r="I25" s="106"/>
      <c r="J25" s="110"/>
      <c r="K25" s="105" t="n">
        <v>6</v>
      </c>
      <c r="L25" s="105" t="n">
        <v>10</v>
      </c>
      <c r="M25" s="108" t="n">
        <f aca="false">K25/F25</f>
        <v>1.2</v>
      </c>
      <c r="N25" s="108" t="n">
        <f aca="false">L25/G25</f>
        <v>1.42857142857143</v>
      </c>
      <c r="P25" s="105" t="n">
        <v>6</v>
      </c>
      <c r="Q25" s="105" t="n">
        <v>8</v>
      </c>
      <c r="R25" s="108" t="n">
        <f aca="false">P25/F25</f>
        <v>1.2</v>
      </c>
      <c r="S25" s="108" t="n">
        <f aca="false">Q25/G25</f>
        <v>1.14285714285714</v>
      </c>
      <c r="U25" s="105" t="n">
        <v>9</v>
      </c>
      <c r="V25" s="105" t="n">
        <v>14</v>
      </c>
      <c r="W25" s="108" t="n">
        <f aca="false">U25/F25</f>
        <v>1.8</v>
      </c>
      <c r="X25" s="108" t="n">
        <f aca="false">V25/G25</f>
        <v>2</v>
      </c>
      <c r="Z25" s="105" t="n">
        <v>10</v>
      </c>
      <c r="AA25" s="105" t="n">
        <v>14</v>
      </c>
      <c r="AB25" s="108" t="n">
        <f aca="false">Z25/F25</f>
        <v>2</v>
      </c>
      <c r="AC25" s="108" t="n">
        <f aca="false">AA25/G25</f>
        <v>2</v>
      </c>
    </row>
  </sheetData>
  <mergeCells count="65">
    <mergeCell ref="B3:G3"/>
    <mergeCell ref="B4:G4"/>
    <mergeCell ref="F8:G8"/>
    <mergeCell ref="H8:I8"/>
    <mergeCell ref="K8:L8"/>
    <mergeCell ref="M8:N8"/>
    <mergeCell ref="P8:Q8"/>
    <mergeCell ref="R8:S8"/>
    <mergeCell ref="U8:V8"/>
    <mergeCell ref="W8:X8"/>
    <mergeCell ref="Z8:AA8"/>
    <mergeCell ref="AB8:AC8"/>
    <mergeCell ref="A10:A13"/>
    <mergeCell ref="B10:D10"/>
    <mergeCell ref="B11:D11"/>
    <mergeCell ref="B12:D12"/>
    <mergeCell ref="B13:D13"/>
    <mergeCell ref="A14:A19"/>
    <mergeCell ref="E14:E15"/>
    <mergeCell ref="F14:F15"/>
    <mergeCell ref="G14:G15"/>
    <mergeCell ref="K14:K15"/>
    <mergeCell ref="L14:L15"/>
    <mergeCell ref="M14:M15"/>
    <mergeCell ref="N14:N15"/>
    <mergeCell ref="P14:P15"/>
    <mergeCell ref="Q14:Q15"/>
    <mergeCell ref="R14:R15"/>
    <mergeCell ref="S14:S15"/>
    <mergeCell ref="U14:U15"/>
    <mergeCell ref="V14:V15"/>
    <mergeCell ref="W14:W15"/>
    <mergeCell ref="X14:X15"/>
    <mergeCell ref="Z14:Z15"/>
    <mergeCell ref="AA14:AA15"/>
    <mergeCell ref="AB14:AB15"/>
    <mergeCell ref="AC14:AC15"/>
    <mergeCell ref="E16:E17"/>
    <mergeCell ref="F16:F17"/>
    <mergeCell ref="G16:G17"/>
    <mergeCell ref="K16:K17"/>
    <mergeCell ref="L16:L17"/>
    <mergeCell ref="P16:P17"/>
    <mergeCell ref="Q16:Q17"/>
    <mergeCell ref="U16:U17"/>
    <mergeCell ref="V16:V17"/>
    <mergeCell ref="Z16:Z17"/>
    <mergeCell ref="AA16:AA17"/>
    <mergeCell ref="E18:E19"/>
    <mergeCell ref="F18:F19"/>
    <mergeCell ref="G18:G19"/>
    <mergeCell ref="K18:K19"/>
    <mergeCell ref="L18:L19"/>
    <mergeCell ref="P18:P19"/>
    <mergeCell ref="Q18:Q19"/>
    <mergeCell ref="U18:U19"/>
    <mergeCell ref="V18:V19"/>
    <mergeCell ref="Z18:Z19"/>
    <mergeCell ref="AA18:AA19"/>
    <mergeCell ref="B19:D19"/>
    <mergeCell ref="A22:A25"/>
    <mergeCell ref="B22:D22"/>
    <mergeCell ref="B23:D23"/>
    <mergeCell ref="B24:D24"/>
    <mergeCell ref="B25:D25"/>
  </mergeCells>
  <printOptions headings="false" gridLines="false" gridLinesSet="true" horizontalCentered="false" verticalCentered="false"/>
  <pageMargins left="0.708333333333333" right="0.708333333333333" top="0.7875" bottom="0.7875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&amp;L&amp;D&amp;RSeite &amp;P von &amp;N 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f:fields xmlns:f="http://schemas.fabasoft.com/folio/2007/fields">
  <f:record ref="">
    <f:field ref="objname" par="" edit="true" text="SÜL-611_Bewertungsschema Tabelle für Bewertung_März-2018_Kosten_alle (1 Tabelle)"/>
    <f:field ref="objsubject" par="" edit="true" text=""/>
    <f:field ref="objcreatedby" par="" text="Gander, Werner (BFE - gaw)"/>
    <f:field ref="objcreatedat" par="" text="03.04.2018 10:59:36"/>
    <f:field ref="objchangedby" par="" text="Locher, Robin (BFE - lor)"/>
    <f:field ref="objmodifiedat" par="" text="09.04.2018 15:48:36"/>
    <f:field ref="doc_FSCFOLIO_1_1001_FieldDocumentNumber" par="" text=""/>
    <f:field ref="doc_FSCFOLIO_1_1001_FieldSubject" par="" edit="true" text=""/>
    <f:field ref="FSCFOLIO_1_1001_FieldCurrentUser" par="" text="Robin Locher"/>
    <f:field ref="CCAPRECONFIG_15_1001_Objektname" par="" edit="true" text="SÜL-611_Bewertungsschema Tabelle für Bewertung_März-2018_Kosten_alle (1 Tabelle)"/>
    <f:field ref="CHPRECONFIG_1_1001_Objektname" par="" edit="true" text="SÜL-611_Bewertungsschema Tabelle für Bewertung_März-2018_Kosten_alle (1 Tabelle)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LibreOffice/7.4.2.3$Windows_X86_64 LibreOffice_project/382eef1f22670f7f4118c8c2dd222ec7ad009daf</Application>
  <AppVersion>15.0000</AppVersion>
  <Company>Bundesverwaltung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2011-05-17T12:05:14Z</dcterms:created>
  <dc:creator>Cornelia Gogel</dc:creator>
  <dc:description/>
  <dc:language>de-CH</dc:language>
  <cp:lastModifiedBy/>
  <cp:lastPrinted>2018-04-09T13:35:42Z</cp:lastPrinted>
  <dcterms:modified xsi:type="dcterms:W3CDTF">2023-03-13T14:45:33Z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ATSTATECFG@1.1001:Agent">
    <vt:lpwstr/>
  </property>
  <property fmtid="{D5CDD505-2E9C-101B-9397-08002B2CF9AE}" pid="3" name="FSC#ATSTATECFG@1.1001:AgentPhone">
    <vt:lpwstr/>
  </property>
  <property fmtid="{D5CDD505-2E9C-101B-9397-08002B2CF9AE}" pid="4" name="FSC#ATSTATECFG@1.1001:ApprovedSignature">
    <vt:lpwstr/>
  </property>
  <property fmtid="{D5CDD505-2E9C-101B-9397-08002B2CF9AE}" pid="5" name="FSC#ATSTATECFG@1.1001:BankAccount">
    <vt:lpwstr/>
  </property>
  <property fmtid="{D5CDD505-2E9C-101B-9397-08002B2CF9AE}" pid="6" name="FSC#ATSTATECFG@1.1001:BankAccountBIC">
    <vt:lpwstr/>
  </property>
  <property fmtid="{D5CDD505-2E9C-101B-9397-08002B2CF9AE}" pid="7" name="FSC#ATSTATECFG@1.1001:BankAccountIBAN">
    <vt:lpwstr/>
  </property>
  <property fmtid="{D5CDD505-2E9C-101B-9397-08002B2CF9AE}" pid="8" name="FSC#ATSTATECFG@1.1001:BankAccountID">
    <vt:lpwstr/>
  </property>
  <property fmtid="{D5CDD505-2E9C-101B-9397-08002B2CF9AE}" pid="9" name="FSC#ATSTATECFG@1.1001:BankAccountOwner">
    <vt:lpwstr/>
  </property>
  <property fmtid="{D5CDD505-2E9C-101B-9397-08002B2CF9AE}" pid="10" name="FSC#ATSTATECFG@1.1001:BankInstitute">
    <vt:lpwstr/>
  </property>
  <property fmtid="{D5CDD505-2E9C-101B-9397-08002B2CF9AE}" pid="11" name="FSC#ATSTATECFG@1.1001:BankName">
    <vt:lpwstr/>
  </property>
  <property fmtid="{D5CDD505-2E9C-101B-9397-08002B2CF9AE}" pid="12" name="FSC#ATSTATECFG@1.1001:Clause">
    <vt:lpwstr/>
  </property>
  <property fmtid="{D5CDD505-2E9C-101B-9397-08002B2CF9AE}" pid="13" name="FSC#ATSTATECFG@1.1001:DepartmentCity">
    <vt:lpwstr>Bern</vt:lpwstr>
  </property>
  <property fmtid="{D5CDD505-2E9C-101B-9397-08002B2CF9AE}" pid="14" name="FSC#ATSTATECFG@1.1001:DepartmentCountry">
    <vt:lpwstr/>
  </property>
  <property fmtid="{D5CDD505-2E9C-101B-9397-08002B2CF9AE}" pid="15" name="FSC#ATSTATECFG@1.1001:DepartmentDVR">
    <vt:lpwstr/>
  </property>
  <property fmtid="{D5CDD505-2E9C-101B-9397-08002B2CF9AE}" pid="16" name="FSC#ATSTATECFG@1.1001:DepartmentEmail">
    <vt:lpwstr/>
  </property>
  <property fmtid="{D5CDD505-2E9C-101B-9397-08002B2CF9AE}" pid="17" name="FSC#ATSTATECFG@1.1001:DepartmentFax">
    <vt:lpwstr/>
  </property>
  <property fmtid="{D5CDD505-2E9C-101B-9397-08002B2CF9AE}" pid="18" name="FSC#ATSTATECFG@1.1001:DepartmentStreet">
    <vt:lpwstr>Mühlestrasse 4</vt:lpwstr>
  </property>
  <property fmtid="{D5CDD505-2E9C-101B-9397-08002B2CF9AE}" pid="19" name="FSC#ATSTATECFG@1.1001:DepartmentUID">
    <vt:lpwstr/>
  </property>
  <property fmtid="{D5CDD505-2E9C-101B-9397-08002B2CF9AE}" pid="20" name="FSC#ATSTATECFG@1.1001:DepartmentZipCode">
    <vt:lpwstr>3003</vt:lpwstr>
  </property>
  <property fmtid="{D5CDD505-2E9C-101B-9397-08002B2CF9AE}" pid="21" name="FSC#ATSTATECFG@1.1001:Office">
    <vt:lpwstr/>
  </property>
  <property fmtid="{D5CDD505-2E9C-101B-9397-08002B2CF9AE}" pid="22" name="FSC#ATSTATECFG@1.1001:SubfileDate">
    <vt:lpwstr/>
  </property>
  <property fmtid="{D5CDD505-2E9C-101B-9397-08002B2CF9AE}" pid="23" name="FSC#ATSTATECFG@1.1001:SubfileReference">
    <vt:lpwstr>351.1-00008/00025/00012</vt:lpwstr>
  </property>
  <property fmtid="{D5CDD505-2E9C-101B-9397-08002B2CF9AE}" pid="24" name="FSC#ATSTATECFG@1.1001:SubfileSubject">
    <vt:lpwstr>SÜL-611_Bewertungsschema Tabelle für Bewertung_März-2018_Kosten_alle (1 Tabelle)</vt:lpwstr>
  </property>
  <property fmtid="{D5CDD505-2E9C-101B-9397-08002B2CF9AE}" pid="25" name="FSC#CCAPRECONFIG@15.1001:AddrAbschriftsbemerkung">
    <vt:lpwstr/>
  </property>
  <property fmtid="{D5CDD505-2E9C-101B-9397-08002B2CF9AE}" pid="26" name="FSC#CCAPRECONFIG@15.1001:AddrAdresse">
    <vt:lpwstr/>
  </property>
  <property fmtid="{D5CDD505-2E9C-101B-9397-08002B2CF9AE}" pid="27" name="FSC#CCAPRECONFIG@15.1001:AddrAnrede">
    <vt:lpwstr/>
  </property>
  <property fmtid="{D5CDD505-2E9C-101B-9397-08002B2CF9AE}" pid="28" name="FSC#CCAPRECONFIG@15.1001:AddrEmail">
    <vt:lpwstr/>
  </property>
  <property fmtid="{D5CDD505-2E9C-101B-9397-08002B2CF9AE}" pid="29" name="FSC#CCAPRECONFIG@15.1001:AddrFax">
    <vt:lpwstr/>
  </property>
  <property fmtid="{D5CDD505-2E9C-101B-9397-08002B2CF9AE}" pid="30" name="FSC#CCAPRECONFIG@15.1001:AddrGeschlecht">
    <vt:lpwstr/>
  </property>
  <property fmtid="{D5CDD505-2E9C-101B-9397-08002B2CF9AE}" pid="31" name="FSC#CCAPRECONFIG@15.1001:AddrHausnummer">
    <vt:lpwstr/>
  </property>
  <property fmtid="{D5CDD505-2E9C-101B-9397-08002B2CF9AE}" pid="32" name="FSC#CCAPRECONFIG@15.1001:AddrLand">
    <vt:lpwstr/>
  </property>
  <property fmtid="{D5CDD505-2E9C-101B-9397-08002B2CF9AE}" pid="33" name="FSC#CCAPRECONFIG@15.1001:AddrNachgestellter_Titel">
    <vt:lpwstr/>
  </property>
  <property fmtid="{D5CDD505-2E9C-101B-9397-08002B2CF9AE}" pid="34" name="FSC#CCAPRECONFIG@15.1001:AddrNachname">
    <vt:lpwstr/>
  </property>
  <property fmtid="{D5CDD505-2E9C-101B-9397-08002B2CF9AE}" pid="35" name="FSC#CCAPRECONFIG@15.1001:AddrName_Zeile_2">
    <vt:lpwstr/>
  </property>
  <property fmtid="{D5CDD505-2E9C-101B-9397-08002B2CF9AE}" pid="36" name="FSC#CCAPRECONFIG@15.1001:AddrName_Zeile_3">
    <vt:lpwstr/>
  </property>
  <property fmtid="{D5CDD505-2E9C-101B-9397-08002B2CF9AE}" pid="37" name="FSC#CCAPRECONFIG@15.1001:AddrOrganisationskurzname">
    <vt:lpwstr/>
  </property>
  <property fmtid="{D5CDD505-2E9C-101B-9397-08002B2CF9AE}" pid="38" name="FSC#CCAPRECONFIG@15.1001:AddrOrganisationsname">
    <vt:lpwstr/>
  </property>
  <property fmtid="{D5CDD505-2E9C-101B-9397-08002B2CF9AE}" pid="39" name="FSC#CCAPRECONFIG@15.1001:AddrOrt">
    <vt:lpwstr/>
  </property>
  <property fmtid="{D5CDD505-2E9C-101B-9397-08002B2CF9AE}" pid="40" name="FSC#CCAPRECONFIG@15.1001:AddrPostalischeAdresse">
    <vt:lpwstr/>
  </property>
  <property fmtid="{D5CDD505-2E9C-101B-9397-08002B2CF9AE}" pid="41" name="FSC#CCAPRECONFIG@15.1001:AddrPostfach">
    <vt:lpwstr/>
  </property>
  <property fmtid="{D5CDD505-2E9C-101B-9397-08002B2CF9AE}" pid="42" name="FSC#CCAPRECONFIG@15.1001:AddrPostleitzahl">
    <vt:lpwstr/>
  </property>
  <property fmtid="{D5CDD505-2E9C-101B-9397-08002B2CF9AE}" pid="43" name="FSC#CCAPRECONFIG@15.1001:AddrStiege">
    <vt:lpwstr/>
  </property>
  <property fmtid="{D5CDD505-2E9C-101B-9397-08002B2CF9AE}" pid="44" name="FSC#CCAPRECONFIG@15.1001:AddrStrasse">
    <vt:lpwstr/>
  </property>
  <property fmtid="{D5CDD505-2E9C-101B-9397-08002B2CF9AE}" pid="45" name="FSC#CCAPRECONFIG@15.1001:AddrTitel">
    <vt:lpwstr/>
  </property>
  <property fmtid="{D5CDD505-2E9C-101B-9397-08002B2CF9AE}" pid="46" name="FSC#CCAPRECONFIG@15.1001:AddrTuer">
    <vt:lpwstr/>
  </property>
  <property fmtid="{D5CDD505-2E9C-101B-9397-08002B2CF9AE}" pid="47" name="FSC#CCAPRECONFIG@15.1001:AddrVorname">
    <vt:lpwstr/>
  </property>
  <property fmtid="{D5CDD505-2E9C-101B-9397-08002B2CF9AE}" pid="48" name="FSC#CCAPRECONFIG@15.1001:AddrzH">
    <vt:lpwstr/>
  </property>
  <property fmtid="{D5CDD505-2E9C-101B-9397-08002B2CF9AE}" pid="49" name="FSC#COOELAK@1.1001:ApprovedAt">
    <vt:lpwstr/>
  </property>
  <property fmtid="{D5CDD505-2E9C-101B-9397-08002B2CF9AE}" pid="50" name="FSC#COOELAK@1.1001:ApprovedBy">
    <vt:lpwstr/>
  </property>
  <property fmtid="{D5CDD505-2E9C-101B-9397-08002B2CF9AE}" pid="51" name="FSC#COOELAK@1.1001:ApproverFirstName">
    <vt:lpwstr/>
  </property>
  <property fmtid="{D5CDD505-2E9C-101B-9397-08002B2CF9AE}" pid="52" name="FSC#COOELAK@1.1001:ApproverSurName">
    <vt:lpwstr/>
  </property>
  <property fmtid="{D5CDD505-2E9C-101B-9397-08002B2CF9AE}" pid="53" name="FSC#COOELAK@1.1001:ApproverTitle">
    <vt:lpwstr/>
  </property>
  <property fmtid="{D5CDD505-2E9C-101B-9397-08002B2CF9AE}" pid="54" name="FSC#COOELAK@1.1001:BaseNumber">
    <vt:lpwstr>351.1</vt:lpwstr>
  </property>
  <property fmtid="{D5CDD505-2E9C-101B-9397-08002B2CF9AE}" pid="55" name="FSC#COOELAK@1.1001:CreatedAt">
    <vt:lpwstr>03.04.2018</vt:lpwstr>
  </property>
  <property fmtid="{D5CDD505-2E9C-101B-9397-08002B2CF9AE}" pid="56" name="FSC#COOELAK@1.1001:CurrentUserEmail">
    <vt:lpwstr>robin.locher@bfe.admin.ch</vt:lpwstr>
  </property>
  <property fmtid="{D5CDD505-2E9C-101B-9397-08002B2CF9AE}" pid="57" name="FSC#COOELAK@1.1001:CurrentUserRolePos">
    <vt:lpwstr>Sekretariat</vt:lpwstr>
  </property>
  <property fmtid="{D5CDD505-2E9C-101B-9397-08002B2CF9AE}" pid="58" name="FSC#COOELAK@1.1001:Department">
    <vt:lpwstr>Sektion Elektrizitäts-, Rohrleitungs- und Wasserrecht (BFE)</vt:lpwstr>
  </property>
  <property fmtid="{D5CDD505-2E9C-101B-9397-08002B2CF9AE}" pid="59" name="FSC#COOELAK@1.1001:DispatchedAt">
    <vt:lpwstr/>
  </property>
  <property fmtid="{D5CDD505-2E9C-101B-9397-08002B2CF9AE}" pid="60" name="FSC#COOELAK@1.1001:DispatchedBy">
    <vt:lpwstr/>
  </property>
  <property fmtid="{D5CDD505-2E9C-101B-9397-08002B2CF9AE}" pid="61" name="FSC#COOELAK@1.1001:ExternalDate">
    <vt:lpwstr/>
  </property>
  <property fmtid="{D5CDD505-2E9C-101B-9397-08002B2CF9AE}" pid="62" name="FSC#COOELAK@1.1001:ExternalRef">
    <vt:lpwstr/>
  </property>
  <property fmtid="{D5CDD505-2E9C-101B-9397-08002B2CF9AE}" pid="63" name="FSC#COOELAK@1.1001:FileRefBarCode">
    <vt:lpwstr>*351.1-00008*</vt:lpwstr>
  </property>
  <property fmtid="{D5CDD505-2E9C-101B-9397-08002B2CF9AE}" pid="64" name="FSC#COOELAK@1.1001:FileRefOU">
    <vt:lpwstr>EW</vt:lpwstr>
  </property>
  <property fmtid="{D5CDD505-2E9C-101B-9397-08002B2CF9AE}" pid="65" name="FSC#COOELAK@1.1001:FileRefOrdinal">
    <vt:lpwstr>8</vt:lpwstr>
  </property>
  <property fmtid="{D5CDD505-2E9C-101B-9397-08002B2CF9AE}" pid="66" name="FSC#COOELAK@1.1001:FileRefYear">
    <vt:lpwstr>2013</vt:lpwstr>
  </property>
  <property fmtid="{D5CDD505-2E9C-101B-9397-08002B2CF9AE}" pid="67" name="FSC#COOELAK@1.1001:FileReference">
    <vt:lpwstr>351.1-00008</vt:lpwstr>
  </property>
  <property fmtid="{D5CDD505-2E9C-101B-9397-08002B2CF9AE}" pid="68" name="FSC#COOELAK@1.1001:IncomingNumber">
    <vt:lpwstr/>
  </property>
  <property fmtid="{D5CDD505-2E9C-101B-9397-08002B2CF9AE}" pid="69" name="FSC#COOELAK@1.1001:IncomingSubject">
    <vt:lpwstr/>
  </property>
  <property fmtid="{D5CDD505-2E9C-101B-9397-08002B2CF9AE}" pid="70" name="FSC#COOELAK@1.1001:OU">
    <vt:lpwstr>Sektion Elektrizitäts-, Rohrleitungs- und Wasserrecht (BFE)</vt:lpwstr>
  </property>
  <property fmtid="{D5CDD505-2E9C-101B-9397-08002B2CF9AE}" pid="71" name="FSC#COOELAK@1.1001:ObjBarCode">
    <vt:lpwstr>*COO.2207.110.2.1592798*</vt:lpwstr>
  </property>
  <property fmtid="{D5CDD505-2E9C-101B-9397-08002B2CF9AE}" pid="72" name="FSC#COOELAK@1.1001:Organization">
    <vt:lpwstr/>
  </property>
  <property fmtid="{D5CDD505-2E9C-101B-9397-08002B2CF9AE}" pid="73" name="FSC#COOELAK@1.1001:Owner">
    <vt:lpwstr>Gander Werner</vt:lpwstr>
  </property>
  <property fmtid="{D5CDD505-2E9C-101B-9397-08002B2CF9AE}" pid="74" name="FSC#COOELAK@1.1001:OwnerExtension">
    <vt:lpwstr>+41 58 462 56 27</vt:lpwstr>
  </property>
  <property fmtid="{D5CDD505-2E9C-101B-9397-08002B2CF9AE}" pid="75" name="FSC#COOELAK@1.1001:OwnerFaxExtension">
    <vt:lpwstr>+41 58 463 25 00</vt:lpwstr>
  </property>
  <property fmtid="{D5CDD505-2E9C-101B-9397-08002B2CF9AE}" pid="76" name="FSC#COOELAK@1.1001:Priority">
    <vt:lpwstr> ()</vt:lpwstr>
  </property>
  <property fmtid="{D5CDD505-2E9C-101B-9397-08002B2CF9AE}" pid="77" name="FSC#COOELAK@1.1001:ProcessResponsible">
    <vt:lpwstr/>
  </property>
  <property fmtid="{D5CDD505-2E9C-101B-9397-08002B2CF9AE}" pid="78" name="FSC#COOELAK@1.1001:ProcessResponsibleFax">
    <vt:lpwstr/>
  </property>
  <property fmtid="{D5CDD505-2E9C-101B-9397-08002B2CF9AE}" pid="79" name="FSC#COOELAK@1.1001:ProcessResponsibleMail">
    <vt:lpwstr/>
  </property>
  <property fmtid="{D5CDD505-2E9C-101B-9397-08002B2CF9AE}" pid="80" name="FSC#COOELAK@1.1001:ProcessResponsiblePhone">
    <vt:lpwstr/>
  </property>
  <property fmtid="{D5CDD505-2E9C-101B-9397-08002B2CF9AE}" pid="81" name="FSC#COOELAK@1.1001:RefBarCode">
    <vt:lpwstr>*COO.2207.110.3.1592797*</vt:lpwstr>
  </property>
  <property fmtid="{D5CDD505-2E9C-101B-9397-08002B2CF9AE}" pid="82" name="FSC#COOELAK@1.1001:SettlementApprovedAt">
    <vt:lpwstr/>
  </property>
  <property fmtid="{D5CDD505-2E9C-101B-9397-08002B2CF9AE}" pid="83" name="FSC#COOELAK@1.1001:Subject">
    <vt:lpwstr/>
  </property>
  <property fmtid="{D5CDD505-2E9C-101B-9397-08002B2CF9AE}" pid="84" name="FSC#COOSYSTEM@1.1:Container">
    <vt:lpwstr>COO.2207.110.2.1592798</vt:lpwstr>
  </property>
  <property fmtid="{D5CDD505-2E9C-101B-9397-08002B2CF9AE}" pid="85" name="FSC#ELAKGOV@1.1001:PersonalSubjAddress">
    <vt:lpwstr/>
  </property>
  <property fmtid="{D5CDD505-2E9C-101B-9397-08002B2CF9AE}" pid="86" name="FSC#ELAKGOV@1.1001:PersonalSubjFirstName">
    <vt:lpwstr/>
  </property>
  <property fmtid="{D5CDD505-2E9C-101B-9397-08002B2CF9AE}" pid="87" name="FSC#ELAKGOV@1.1001:PersonalSubjGender">
    <vt:lpwstr/>
  </property>
  <property fmtid="{D5CDD505-2E9C-101B-9397-08002B2CF9AE}" pid="88" name="FSC#ELAKGOV@1.1001:PersonalSubjSalutation">
    <vt:lpwstr/>
  </property>
  <property fmtid="{D5CDD505-2E9C-101B-9397-08002B2CF9AE}" pid="89" name="FSC#ELAKGOV@1.1001:PersonalSubjSurName">
    <vt:lpwstr/>
  </property>
  <property fmtid="{D5CDD505-2E9C-101B-9397-08002B2CF9AE}" pid="90" name="FSC#FSCFOLIO@1.1001:docpropproject">
    <vt:lpwstr/>
  </property>
  <property fmtid="{D5CDD505-2E9C-101B-9397-08002B2CF9AE}" pid="91" name="FSC#UVEKCFG@15.1700:Abs_Nachname">
    <vt:lpwstr/>
  </property>
  <property fmtid="{D5CDD505-2E9C-101B-9397-08002B2CF9AE}" pid="92" name="FSC#UVEKCFG@15.1700:Abs_Vorname">
    <vt:lpwstr/>
  </property>
  <property fmtid="{D5CDD505-2E9C-101B-9397-08002B2CF9AE}" pid="93" name="FSC#UVEKCFG@15.1700:Abs_Zeichen">
    <vt:lpwstr/>
  </property>
  <property fmtid="{D5CDD505-2E9C-101B-9397-08002B2CF9AE}" pid="94" name="FSC#UVEKCFG@15.1700:Amtstitel">
    <vt:lpwstr/>
  </property>
  <property fmtid="{D5CDD505-2E9C-101B-9397-08002B2CF9AE}" pid="95" name="FSC#UVEKCFG@15.1700:Anrede">
    <vt:lpwstr/>
  </property>
  <property fmtid="{D5CDD505-2E9C-101B-9397-08002B2CF9AE}" pid="96" name="FSC#UVEKCFG@15.1700:AssignedClassification">
    <vt:lpwstr/>
  </property>
  <property fmtid="{D5CDD505-2E9C-101B-9397-08002B2CF9AE}" pid="97" name="FSC#UVEKCFG@15.1700:AssignedClassificationCode">
    <vt:lpwstr>COO.1.1001.1.137854</vt:lpwstr>
  </property>
  <property fmtid="{D5CDD505-2E9C-101B-9397-08002B2CF9AE}" pid="98" name="FSC#UVEKCFG@15.1700:AssignmentNumber">
    <vt:lpwstr/>
  </property>
  <property fmtid="{D5CDD505-2E9C-101B-9397-08002B2CF9AE}" pid="99" name="FSC#UVEKCFG@15.1700:Briefdatum">
    <vt:lpwstr>11.04.2018</vt:lpwstr>
  </property>
  <property fmtid="{D5CDD505-2E9C-101B-9397-08002B2CF9AE}" pid="100" name="FSC#UVEKCFG@15.1700:BureauName">
    <vt:lpwstr/>
  </property>
  <property fmtid="{D5CDD505-2E9C-101B-9397-08002B2CF9AE}" pid="101" name="FSC#UVEKCFG@15.1700:BureauShortName">
    <vt:lpwstr>BFE</vt:lpwstr>
  </property>
  <property fmtid="{D5CDD505-2E9C-101B-9397-08002B2CF9AE}" pid="102" name="FSC#UVEKCFG@15.1700:BureauWebsite">
    <vt:lpwstr/>
  </property>
  <property fmtid="{D5CDD505-2E9C-101B-9397-08002B2CF9AE}" pid="103" name="FSC#UVEKCFG@15.1700:CategoryReference">
    <vt:lpwstr>351.1</vt:lpwstr>
  </property>
  <property fmtid="{D5CDD505-2E9C-101B-9397-08002B2CF9AE}" pid="104" name="FSC#UVEKCFG@15.1700:CurrUserAbbreviation">
    <vt:lpwstr>lor</vt:lpwstr>
  </property>
  <property fmtid="{D5CDD505-2E9C-101B-9397-08002B2CF9AE}" pid="105" name="FSC#UVEKCFG@15.1700:DefaultGroupFileResponsible">
    <vt:lpwstr/>
  </property>
  <property fmtid="{D5CDD505-2E9C-101B-9397-08002B2CF9AE}" pid="106" name="FSC#UVEKCFG@15.1700:DocumentNumber">
    <vt:lpwstr>2018-04-03-0200</vt:lpwstr>
  </property>
  <property fmtid="{D5CDD505-2E9C-101B-9397-08002B2CF9AE}" pid="107" name="FSC#UVEKCFG@15.1700:EM_Address">
    <vt:lpwstr/>
  </property>
  <property fmtid="{D5CDD505-2E9C-101B-9397-08002B2CF9AE}" pid="108" name="FSC#UVEKCFG@15.1700:EM_Anrede">
    <vt:lpwstr/>
  </property>
  <property fmtid="{D5CDD505-2E9C-101B-9397-08002B2CF9AE}" pid="109" name="FSC#UVEKCFG@15.1700:EM_Beruf">
    <vt:lpwstr/>
  </property>
  <property fmtid="{D5CDD505-2E9C-101B-9397-08002B2CF9AE}" pid="110" name="FSC#UVEKCFG@15.1700:EM_Briefanrede">
    <vt:lpwstr/>
  </property>
  <property fmtid="{D5CDD505-2E9C-101B-9397-08002B2CF9AE}" pid="111" name="FSC#UVEKCFG@15.1700:EM_EMail1">
    <vt:lpwstr/>
  </property>
  <property fmtid="{D5CDD505-2E9C-101B-9397-08002B2CF9AE}" pid="112" name="FSC#UVEKCFG@15.1700:EM_EMail2">
    <vt:lpwstr/>
  </property>
  <property fmtid="{D5CDD505-2E9C-101B-9397-08002B2CF9AE}" pid="113" name="FSC#UVEKCFG@15.1700:EM_EMail3">
    <vt:lpwstr/>
  </property>
  <property fmtid="{D5CDD505-2E9C-101B-9397-08002B2CF9AE}" pid="114" name="FSC#UVEKCFG@15.1700:EM_E_Mail_Adresse">
    <vt:lpwstr/>
  </property>
  <property fmtid="{D5CDD505-2E9C-101B-9397-08002B2CF9AE}" pid="115" name="FSC#UVEKCFG@15.1700:EM_Familienstand">
    <vt:lpwstr/>
  </property>
  <property fmtid="{D5CDD505-2E9C-101B-9397-08002B2CF9AE}" pid="116" name="FSC#UVEKCFG@15.1700:EM_Funktion">
    <vt:lpwstr/>
  </property>
  <property fmtid="{D5CDD505-2E9C-101B-9397-08002B2CF9AE}" pid="117" name="FSC#UVEKCFG@15.1700:EM_Funktionsbezeichnung">
    <vt:lpwstr/>
  </property>
  <property fmtid="{D5CDD505-2E9C-101B-9397-08002B2CF9AE}" pid="118" name="FSC#UVEKCFG@15.1700:EM_GebDatum">
    <vt:lpwstr/>
  </property>
  <property fmtid="{D5CDD505-2E9C-101B-9397-08002B2CF9AE}" pid="119" name="FSC#UVEKCFG@15.1700:EM_Geboren_in">
    <vt:lpwstr/>
  </property>
  <property fmtid="{D5CDD505-2E9C-101B-9397-08002B2CF9AE}" pid="120" name="FSC#UVEKCFG@15.1700:EM_Geschlecht">
    <vt:lpwstr/>
  </property>
  <property fmtid="{D5CDD505-2E9C-101B-9397-08002B2CF9AE}" pid="121" name="FSC#UVEKCFG@15.1700:EM_Gruendungsjahr">
    <vt:lpwstr/>
  </property>
  <property fmtid="{D5CDD505-2E9C-101B-9397-08002B2CF9AE}" pid="122" name="FSC#UVEKCFG@15.1700:EM_Hausnummer">
    <vt:lpwstr/>
  </property>
  <property fmtid="{D5CDD505-2E9C-101B-9397-08002B2CF9AE}" pid="123" name="FSC#UVEKCFG@15.1700:EM_Hausnummer_Zusatz">
    <vt:lpwstr/>
  </property>
  <property fmtid="{D5CDD505-2E9C-101B-9397-08002B2CF9AE}" pid="124" name="FSC#UVEKCFG@15.1700:EM_Klassifizierung">
    <vt:lpwstr/>
  </property>
  <property fmtid="{D5CDD505-2E9C-101B-9397-08002B2CF9AE}" pid="125" name="FSC#UVEKCFG@15.1700:EM_Kommunikationssprache">
    <vt:lpwstr/>
  </property>
  <property fmtid="{D5CDD505-2E9C-101B-9397-08002B2CF9AE}" pid="126" name="FSC#UVEKCFG@15.1700:EM_Kurzbezeichnung">
    <vt:lpwstr/>
  </property>
  <property fmtid="{D5CDD505-2E9C-101B-9397-08002B2CF9AE}" pid="127" name="FSC#UVEKCFG@15.1700:EM_Land">
    <vt:lpwstr/>
  </property>
  <property fmtid="{D5CDD505-2E9C-101B-9397-08002B2CF9AE}" pid="128" name="FSC#UVEKCFG@15.1700:EM_Muttersprache">
    <vt:lpwstr/>
  </property>
  <property fmtid="{D5CDD505-2E9C-101B-9397-08002B2CF9AE}" pid="129" name="FSC#UVEKCFG@15.1700:EM_Nachgestellter_Titel">
    <vt:lpwstr/>
  </property>
  <property fmtid="{D5CDD505-2E9C-101B-9397-08002B2CF9AE}" pid="130" name="FSC#UVEKCFG@15.1700:EM_Nachname">
    <vt:lpwstr/>
  </property>
  <property fmtid="{D5CDD505-2E9C-101B-9397-08002B2CF9AE}" pid="131" name="FSC#UVEKCFG@15.1700:EM_Name">
    <vt:lpwstr/>
  </property>
  <property fmtid="{D5CDD505-2E9C-101B-9397-08002B2CF9AE}" pid="132" name="FSC#UVEKCFG@15.1700:EM_Organisations_Zeile_1">
    <vt:lpwstr/>
  </property>
  <property fmtid="{D5CDD505-2E9C-101B-9397-08002B2CF9AE}" pid="133" name="FSC#UVEKCFG@15.1700:EM_Organisations_Zeile_2">
    <vt:lpwstr/>
  </property>
  <property fmtid="{D5CDD505-2E9C-101B-9397-08002B2CF9AE}" pid="134" name="FSC#UVEKCFG@15.1700:EM_Organisations_Zeile_3">
    <vt:lpwstr/>
  </property>
  <property fmtid="{D5CDD505-2E9C-101B-9397-08002B2CF9AE}" pid="135" name="FSC#UVEKCFG@15.1700:EM_Ort">
    <vt:lpwstr/>
  </property>
  <property fmtid="{D5CDD505-2E9C-101B-9397-08002B2CF9AE}" pid="136" name="FSC#UVEKCFG@15.1700:EM_PLZ">
    <vt:lpwstr/>
  </property>
  <property fmtid="{D5CDD505-2E9C-101B-9397-08002B2CF9AE}" pid="137" name="FSC#UVEKCFG@15.1700:EM_Personal">
    <vt:lpwstr/>
  </property>
  <property fmtid="{D5CDD505-2E9C-101B-9397-08002B2CF9AE}" pid="138" name="FSC#UVEKCFG@15.1700:EM_Postfach">
    <vt:lpwstr/>
  </property>
  <property fmtid="{D5CDD505-2E9C-101B-9397-08002B2CF9AE}" pid="139" name="FSC#UVEKCFG@15.1700:EM_Rechtsform">
    <vt:lpwstr/>
  </property>
  <property fmtid="{D5CDD505-2E9C-101B-9397-08002B2CF9AE}" pid="140" name="FSC#UVEKCFG@15.1700:EM_SVNR">
    <vt:lpwstr/>
  </property>
  <property fmtid="{D5CDD505-2E9C-101B-9397-08002B2CF9AE}" pid="141" name="FSC#UVEKCFG@15.1700:EM_Serienbrieffeld_1">
    <vt:lpwstr/>
  </property>
  <property fmtid="{D5CDD505-2E9C-101B-9397-08002B2CF9AE}" pid="142" name="FSC#UVEKCFG@15.1700:EM_Serienbrieffeld_2">
    <vt:lpwstr/>
  </property>
  <property fmtid="{D5CDD505-2E9C-101B-9397-08002B2CF9AE}" pid="143" name="FSC#UVEKCFG@15.1700:EM_Serienbrieffeld_3">
    <vt:lpwstr/>
  </property>
  <property fmtid="{D5CDD505-2E9C-101B-9397-08002B2CF9AE}" pid="144" name="FSC#UVEKCFG@15.1700:EM_Serienbrieffeld_4">
    <vt:lpwstr/>
  </property>
  <property fmtid="{D5CDD505-2E9C-101B-9397-08002B2CF9AE}" pid="145" name="FSC#UVEKCFG@15.1700:EM_Serienbrieffeld_5">
    <vt:lpwstr/>
  </property>
  <property fmtid="{D5CDD505-2E9C-101B-9397-08002B2CF9AE}" pid="146" name="FSC#UVEKCFG@15.1700:EM_Strasse">
    <vt:lpwstr/>
  </property>
  <property fmtid="{D5CDD505-2E9C-101B-9397-08002B2CF9AE}" pid="147" name="FSC#UVEKCFG@15.1700:EM_Strasse2">
    <vt:lpwstr/>
  </property>
  <property fmtid="{D5CDD505-2E9C-101B-9397-08002B2CF9AE}" pid="148" name="FSC#UVEKCFG@15.1700:EM_TelNr_Business">
    <vt:lpwstr/>
  </property>
  <property fmtid="{D5CDD505-2E9C-101B-9397-08002B2CF9AE}" pid="149" name="FSC#UVEKCFG@15.1700:EM_TelNr_Fax">
    <vt:lpwstr/>
  </property>
  <property fmtid="{D5CDD505-2E9C-101B-9397-08002B2CF9AE}" pid="150" name="FSC#UVEKCFG@15.1700:EM_TelNr_Mobile">
    <vt:lpwstr/>
  </property>
  <property fmtid="{D5CDD505-2E9C-101B-9397-08002B2CF9AE}" pid="151" name="FSC#UVEKCFG@15.1700:EM_TelNr_Other">
    <vt:lpwstr/>
  </property>
  <property fmtid="{D5CDD505-2E9C-101B-9397-08002B2CF9AE}" pid="152" name="FSC#UVEKCFG@15.1700:EM_TelNr_Private">
    <vt:lpwstr/>
  </property>
  <property fmtid="{D5CDD505-2E9C-101B-9397-08002B2CF9AE}" pid="153" name="FSC#UVEKCFG@15.1700:EM_Titel">
    <vt:lpwstr/>
  </property>
  <property fmtid="{D5CDD505-2E9C-101B-9397-08002B2CF9AE}" pid="154" name="FSC#UVEKCFG@15.1700:EM_UID">
    <vt:lpwstr/>
  </property>
  <property fmtid="{D5CDD505-2E9C-101B-9397-08002B2CF9AE}" pid="155" name="FSC#UVEKCFG@15.1700:EM_Versandart">
    <vt:lpwstr>B-Post</vt:lpwstr>
  </property>
  <property fmtid="{D5CDD505-2E9C-101B-9397-08002B2CF9AE}" pid="156" name="FSC#UVEKCFG@15.1700:EM_Versandartspez">
    <vt:lpwstr/>
  </property>
  <property fmtid="{D5CDD505-2E9C-101B-9397-08002B2CF9AE}" pid="157" name="FSC#UVEKCFG@15.1700:EM_Versandvermek">
    <vt:lpwstr/>
  </property>
  <property fmtid="{D5CDD505-2E9C-101B-9397-08002B2CF9AE}" pid="158" name="FSC#UVEKCFG@15.1700:EM_Vorname">
    <vt:lpwstr/>
  </property>
  <property fmtid="{D5CDD505-2E9C-101B-9397-08002B2CF9AE}" pid="159" name="FSC#UVEKCFG@15.1700:EM_Webseite">
    <vt:lpwstr/>
  </property>
  <property fmtid="{D5CDD505-2E9C-101B-9397-08002B2CF9AE}" pid="160" name="FSC#UVEKCFG@15.1700:Empf_Zeichen">
    <vt:lpwstr/>
  </property>
  <property fmtid="{D5CDD505-2E9C-101B-9397-08002B2CF9AE}" pid="161" name="FSC#UVEKCFG@15.1700:FileRespFunction">
    <vt:lpwstr/>
  </property>
  <property fmtid="{D5CDD505-2E9C-101B-9397-08002B2CF9AE}" pid="162" name="FSC#UVEKCFG@15.1700:FileRespOrg">
    <vt:lpwstr>Sektion Elektrizitäts-, Rohrleitungs- und Wasserrecht</vt:lpwstr>
  </property>
  <property fmtid="{D5CDD505-2E9C-101B-9397-08002B2CF9AE}" pid="163" name="FSC#UVEKCFG@15.1700:FileRespOrgHome">
    <vt:lpwstr>Mühlestrasse 4, 3003 Bern</vt:lpwstr>
  </property>
  <property fmtid="{D5CDD505-2E9C-101B-9397-08002B2CF9AE}" pid="164" name="FSC#UVEKCFG@15.1700:FileResp_FStufe1">
    <vt:lpwstr/>
  </property>
  <property fmtid="{D5CDD505-2E9C-101B-9397-08002B2CF9AE}" pid="165" name="FSC#UVEKCFG@15.1700:FileResp_FStufe2">
    <vt:lpwstr/>
  </property>
  <property fmtid="{D5CDD505-2E9C-101B-9397-08002B2CF9AE}" pid="166" name="FSC#UVEKCFG@15.1700:FileResp_FStufe3">
    <vt:lpwstr/>
  </property>
  <property fmtid="{D5CDD505-2E9C-101B-9397-08002B2CF9AE}" pid="167" name="FSC#UVEKCFG@15.1700:FileResp_FStufe4">
    <vt:lpwstr/>
  </property>
  <property fmtid="{D5CDD505-2E9C-101B-9397-08002B2CF9AE}" pid="168" name="FSC#UVEKCFG@15.1700:FileResp_HStufe1">
    <vt:lpwstr/>
  </property>
  <property fmtid="{D5CDD505-2E9C-101B-9397-08002B2CF9AE}" pid="169" name="FSC#UVEKCFG@15.1700:FileResp_HStufe2">
    <vt:lpwstr/>
  </property>
  <property fmtid="{D5CDD505-2E9C-101B-9397-08002B2CF9AE}" pid="170" name="FSC#UVEKCFG@15.1700:FileResp_HStufe3">
    <vt:lpwstr/>
  </property>
  <property fmtid="{D5CDD505-2E9C-101B-9397-08002B2CF9AE}" pid="171" name="FSC#UVEKCFG@15.1700:FileResp_HStufe4">
    <vt:lpwstr/>
  </property>
  <property fmtid="{D5CDD505-2E9C-101B-9397-08002B2CF9AE}" pid="172" name="FSC#UVEKCFG@15.1700:FileResponsible">
    <vt:lpwstr/>
  </property>
  <property fmtid="{D5CDD505-2E9C-101B-9397-08002B2CF9AE}" pid="173" name="FSC#UVEKCFG@15.1700:FileResponsibleAbbreviation">
    <vt:lpwstr/>
  </property>
  <property fmtid="{D5CDD505-2E9C-101B-9397-08002B2CF9AE}" pid="174" name="FSC#UVEKCFG@15.1700:FileResponsibleAddress">
    <vt:lpwstr/>
  </property>
  <property fmtid="{D5CDD505-2E9C-101B-9397-08002B2CF9AE}" pid="175" name="FSC#UVEKCFG@15.1700:FileResponsibleEmail">
    <vt:lpwstr/>
  </property>
  <property fmtid="{D5CDD505-2E9C-101B-9397-08002B2CF9AE}" pid="176" name="FSC#UVEKCFG@15.1700:FileResponsibleFax">
    <vt:lpwstr/>
  </property>
  <property fmtid="{D5CDD505-2E9C-101B-9397-08002B2CF9AE}" pid="177" name="FSC#UVEKCFG@15.1700:FileResponsibleStreet">
    <vt:lpwstr/>
  </property>
  <property fmtid="{D5CDD505-2E9C-101B-9397-08002B2CF9AE}" pid="178" name="FSC#UVEKCFG@15.1700:FileResponsibleStreetInvoice">
    <vt:lpwstr/>
  </property>
  <property fmtid="{D5CDD505-2E9C-101B-9397-08002B2CF9AE}" pid="179" name="FSC#UVEKCFG@15.1700:FileResponsibleStreetPostal">
    <vt:lpwstr/>
  </property>
  <property fmtid="{D5CDD505-2E9C-101B-9397-08002B2CF9AE}" pid="180" name="FSC#UVEKCFG@15.1700:FileResponsibleTel">
    <vt:lpwstr/>
  </property>
  <property fmtid="{D5CDD505-2E9C-101B-9397-08002B2CF9AE}" pid="181" name="FSC#UVEKCFG@15.1700:FileResponsiblecity">
    <vt:lpwstr/>
  </property>
  <property fmtid="{D5CDD505-2E9C-101B-9397-08002B2CF9AE}" pid="182" name="FSC#UVEKCFG@15.1700:FileResponsiblecityInvoice">
    <vt:lpwstr/>
  </property>
  <property fmtid="{D5CDD505-2E9C-101B-9397-08002B2CF9AE}" pid="183" name="FSC#UVEKCFG@15.1700:FileResponsiblecityPostal">
    <vt:lpwstr/>
  </property>
  <property fmtid="{D5CDD505-2E9C-101B-9397-08002B2CF9AE}" pid="184" name="FSC#UVEKCFG@15.1700:FileResponsiblezipcode">
    <vt:lpwstr/>
  </property>
  <property fmtid="{D5CDD505-2E9C-101B-9397-08002B2CF9AE}" pid="185" name="FSC#UVEKCFG@15.1700:FileResponsiblezipcodeInvoice">
    <vt:lpwstr/>
  </property>
  <property fmtid="{D5CDD505-2E9C-101B-9397-08002B2CF9AE}" pid="186" name="FSC#UVEKCFG@15.1700:FileResponsiblezipcodePostal">
    <vt:lpwstr/>
  </property>
  <property fmtid="{D5CDD505-2E9C-101B-9397-08002B2CF9AE}" pid="187" name="FSC#UVEKCFG@15.1700:FilialePLZ">
    <vt:lpwstr/>
  </property>
  <property fmtid="{D5CDD505-2E9C-101B-9397-08002B2CF9AE}" pid="188" name="FSC#UVEKCFG@15.1700:ForeignNumber">
    <vt:lpwstr/>
  </property>
  <property fmtid="{D5CDD505-2E9C-101B-9397-08002B2CF9AE}" pid="189" name="FSC#UVEKCFG@15.1700:Function">
    <vt:lpwstr/>
  </property>
  <property fmtid="{D5CDD505-2E9C-101B-9397-08002B2CF9AE}" pid="190" name="FSC#UVEKCFG@15.1700:Gegenstand">
    <vt:lpwstr>SÜL-611_Bewertungsschema Tabelle für Bewertung_März-2018_Kosten_alle (1 Tabelle)</vt:lpwstr>
  </property>
  <property fmtid="{D5CDD505-2E9C-101B-9397-08002B2CF9AE}" pid="191" name="FSC#UVEKCFG@15.1700:Nummer">
    <vt:lpwstr>2018-04-03-0200</vt:lpwstr>
  </property>
  <property fmtid="{D5CDD505-2E9C-101B-9397-08002B2CF9AE}" pid="192" name="FSC#UVEKCFG@15.1700:ResponsibleDefaultRoleOrg">
    <vt:lpwstr/>
  </property>
  <property fmtid="{D5CDD505-2E9C-101B-9397-08002B2CF9AE}" pid="193" name="FSC#UVEKCFG@15.1700:SL_FStufe1">
    <vt:lpwstr/>
  </property>
  <property fmtid="{D5CDD505-2E9C-101B-9397-08002B2CF9AE}" pid="194" name="FSC#UVEKCFG@15.1700:SL_FStufe2">
    <vt:lpwstr/>
  </property>
  <property fmtid="{D5CDD505-2E9C-101B-9397-08002B2CF9AE}" pid="195" name="FSC#UVEKCFG@15.1700:SL_FStufe3">
    <vt:lpwstr/>
  </property>
  <property fmtid="{D5CDD505-2E9C-101B-9397-08002B2CF9AE}" pid="196" name="FSC#UVEKCFG@15.1700:SL_FStufe4">
    <vt:lpwstr/>
  </property>
  <property fmtid="{D5CDD505-2E9C-101B-9397-08002B2CF9AE}" pid="197" name="FSC#UVEKCFG@15.1700:SL_HStufe1">
    <vt:lpwstr/>
  </property>
  <property fmtid="{D5CDD505-2E9C-101B-9397-08002B2CF9AE}" pid="198" name="FSC#UVEKCFG@15.1700:SL_HStufe2">
    <vt:lpwstr/>
  </property>
  <property fmtid="{D5CDD505-2E9C-101B-9397-08002B2CF9AE}" pid="199" name="FSC#UVEKCFG@15.1700:SL_HStufe3">
    <vt:lpwstr/>
  </property>
  <property fmtid="{D5CDD505-2E9C-101B-9397-08002B2CF9AE}" pid="200" name="FSC#UVEKCFG@15.1700:SL_HStufe4">
    <vt:lpwstr/>
  </property>
  <property fmtid="{D5CDD505-2E9C-101B-9397-08002B2CF9AE}" pid="201" name="FSC#UVEKCFG@15.1700:SR_FStufe1">
    <vt:lpwstr/>
  </property>
  <property fmtid="{D5CDD505-2E9C-101B-9397-08002B2CF9AE}" pid="202" name="FSC#UVEKCFG@15.1700:SR_FStufe2">
    <vt:lpwstr/>
  </property>
  <property fmtid="{D5CDD505-2E9C-101B-9397-08002B2CF9AE}" pid="203" name="FSC#UVEKCFG@15.1700:SR_FStufe3">
    <vt:lpwstr/>
  </property>
  <property fmtid="{D5CDD505-2E9C-101B-9397-08002B2CF9AE}" pid="204" name="FSC#UVEKCFG@15.1700:SR_FStufe4">
    <vt:lpwstr/>
  </property>
  <property fmtid="{D5CDD505-2E9C-101B-9397-08002B2CF9AE}" pid="205" name="FSC#UVEKCFG@15.1700:SR_HStufe1">
    <vt:lpwstr/>
  </property>
  <property fmtid="{D5CDD505-2E9C-101B-9397-08002B2CF9AE}" pid="206" name="FSC#UVEKCFG@15.1700:SR_HStufe2">
    <vt:lpwstr/>
  </property>
  <property fmtid="{D5CDD505-2E9C-101B-9397-08002B2CF9AE}" pid="207" name="FSC#UVEKCFG@15.1700:SR_HStufe3">
    <vt:lpwstr/>
  </property>
  <property fmtid="{D5CDD505-2E9C-101B-9397-08002B2CF9AE}" pid="208" name="FSC#UVEKCFG@15.1700:SR_HStufe4">
    <vt:lpwstr/>
  </property>
  <property fmtid="{D5CDD505-2E9C-101B-9397-08002B2CF9AE}" pid="209" name="FSC#UVEKCFG@15.1700:SignerLeft">
    <vt:lpwstr/>
  </property>
  <property fmtid="{D5CDD505-2E9C-101B-9397-08002B2CF9AE}" pid="210" name="FSC#UVEKCFG@15.1700:SignerLeftFunction">
    <vt:lpwstr/>
  </property>
  <property fmtid="{D5CDD505-2E9C-101B-9397-08002B2CF9AE}" pid="211" name="FSC#UVEKCFG@15.1700:SignerLeftJobTitle">
    <vt:lpwstr/>
  </property>
  <property fmtid="{D5CDD505-2E9C-101B-9397-08002B2CF9AE}" pid="212" name="FSC#UVEKCFG@15.1700:SignerLeftUserRoleGroup">
    <vt:lpwstr/>
  </property>
  <property fmtid="{D5CDD505-2E9C-101B-9397-08002B2CF9AE}" pid="213" name="FSC#UVEKCFG@15.1700:SignerRight">
    <vt:lpwstr/>
  </property>
  <property fmtid="{D5CDD505-2E9C-101B-9397-08002B2CF9AE}" pid="214" name="FSC#UVEKCFG@15.1700:SignerRightFunction">
    <vt:lpwstr/>
  </property>
  <property fmtid="{D5CDD505-2E9C-101B-9397-08002B2CF9AE}" pid="215" name="FSC#UVEKCFG@15.1700:SignerRightJobTitle">
    <vt:lpwstr/>
  </property>
  <property fmtid="{D5CDD505-2E9C-101B-9397-08002B2CF9AE}" pid="216" name="FSC#UVEKCFG@15.1700:SignerRightUserRoleGroup">
    <vt:lpwstr/>
  </property>
  <property fmtid="{D5CDD505-2E9C-101B-9397-08002B2CF9AE}" pid="217" name="FSC#UVEKCFG@15.1700:SubFileTitle">
    <vt:lpwstr>SÜL-611_Bewertungsschema Tabelle für Bewertung_März-2018_Kosten_alle (1 Tabelle)</vt:lpwstr>
  </property>
  <property fmtid="{D5CDD505-2E9C-101B-9397-08002B2CF9AE}" pid="218" name="FSC#UVEKCFG@15.1700:Unterschrift_Nachname">
    <vt:lpwstr/>
  </property>
  <property fmtid="{D5CDD505-2E9C-101B-9397-08002B2CF9AE}" pid="219" name="FSC#UVEKCFG@15.1700:Unterschrift_Vorname">
    <vt:lpwstr/>
  </property>
  <property fmtid="{D5CDD505-2E9C-101B-9397-08002B2CF9AE}" pid="220" name="FSC#UVEKCFG@15.1700:ZusendungAm">
    <vt:lpwstr/>
  </property>
  <property fmtid="{D5CDD505-2E9C-101B-9397-08002B2CF9AE}" pid="221" name="FSC#UVEKCFG@15.1700:cooAddress">
    <vt:lpwstr>COO.2207.110.2.1592798</vt:lpwstr>
  </property>
  <property fmtid="{D5CDD505-2E9C-101B-9397-08002B2CF9AE}" pid="222" name="FSC#UVEKCFG@15.1700:sleeveFileReference">
    <vt:lpwstr/>
  </property>
</Properties>
</file>